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virginiatech-my.sharepoint.com/personal/hersch_vt_edu/Documents/Virginia Tech/Ranking MA Programs/"/>
    </mc:Choice>
  </mc:AlternateContent>
  <xr:revisionPtr revIDLastSave="263" documentId="8_{45AD2742-5ECA-4A37-A946-BB9C8D4C4851}" xr6:coauthVersionLast="47" xr6:coauthVersionMax="47" xr10:uidLastSave="{14E34025-6D82-454E-BAC9-025913242CA2}"/>
  <bookViews>
    <workbookView xWindow="-96" yWindow="0" windowWidth="11712" windowHeight="13776" xr2:uid="{5BE9D646-0127-0347-85DA-1290DDFE5F33}"/>
  </bookViews>
  <sheets>
    <sheet name="Annual Records" sheetId="1" r:id="rId1"/>
    <sheet name="Philosophy Placement Record" sheetId="2" r:id="rId2"/>
    <sheet name="Law Placement Record" sheetId="11" r:id="rId3"/>
    <sheet name="Year Record" sheetId="5" r:id="rId4"/>
    <sheet name="Response Form" sheetId="12" r:id="rId5"/>
    <sheet name="Notes" sheetId="4" r:id="rId6"/>
    <sheet name="Current US PGR" sheetId="9" r:id="rId7"/>
    <sheet name="Current Global PGR" sheetId="10" r:id="rId8"/>
    <sheet name="Abbreviations" sheetId="3" r:id="rId9"/>
    <sheet name="Additional List of PhDs" sheetId="8" r:id="rId10"/>
    <sheet name="Warning Key" sheetId="7"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54" i="2" l="1"/>
  <c r="D655" i="2"/>
  <c r="D656" i="2"/>
  <c r="D657" i="2"/>
  <c r="D658" i="2"/>
  <c r="D659" i="2"/>
  <c r="D660" i="2"/>
  <c r="D661" i="2"/>
  <c r="D662" i="2"/>
  <c r="D663" i="2"/>
  <c r="D664" i="2"/>
  <c r="D665" i="2"/>
  <c r="D644" i="2"/>
  <c r="D645" i="2"/>
  <c r="D646" i="2"/>
  <c r="D647" i="2"/>
  <c r="D648" i="2"/>
  <c r="D649" i="2"/>
  <c r="D650" i="2"/>
  <c r="D651" i="2"/>
  <c r="D652" i="2"/>
  <c r="D653" i="2"/>
  <c r="I193" i="1"/>
  <c r="J193" i="1"/>
  <c r="K193" i="1"/>
  <c r="D617" i="2"/>
  <c r="D618" i="2"/>
  <c r="D619" i="2"/>
  <c r="D620" i="2"/>
  <c r="D621" i="2"/>
  <c r="D622" i="2"/>
  <c r="D623" i="2"/>
  <c r="D624" i="2"/>
  <c r="D625" i="2"/>
  <c r="D626" i="2"/>
  <c r="D627" i="2"/>
  <c r="D628" i="2"/>
  <c r="D629" i="2"/>
  <c r="D630" i="2"/>
  <c r="D631" i="2"/>
  <c r="D632" i="2"/>
  <c r="D633" i="2"/>
  <c r="D634" i="2"/>
  <c r="D635" i="2"/>
  <c r="D636" i="2"/>
  <c r="D637" i="2"/>
  <c r="D638" i="2"/>
  <c r="D639" i="2"/>
  <c r="D640" i="2"/>
  <c r="D641" i="2"/>
  <c r="D642" i="2"/>
  <c r="D643" i="2"/>
  <c r="I172" i="1"/>
  <c r="I173" i="1"/>
  <c r="I174" i="1"/>
  <c r="I175" i="1"/>
  <c r="I176" i="1"/>
  <c r="I177" i="1"/>
  <c r="I178" i="1"/>
  <c r="I179" i="1"/>
  <c r="I180" i="1"/>
  <c r="I181" i="1"/>
  <c r="I182" i="1"/>
  <c r="I183" i="1"/>
  <c r="I184" i="1"/>
  <c r="I185" i="1"/>
  <c r="I186" i="1"/>
  <c r="I187" i="1"/>
  <c r="I188" i="1"/>
  <c r="I189" i="1"/>
  <c r="I190" i="1"/>
  <c r="I191" i="1"/>
  <c r="I192" i="1"/>
  <c r="J172" i="1"/>
  <c r="J173" i="1"/>
  <c r="J174" i="1"/>
  <c r="J175" i="1"/>
  <c r="J176" i="1"/>
  <c r="J177" i="1"/>
  <c r="J178" i="1"/>
  <c r="J179" i="1"/>
  <c r="J180" i="1"/>
  <c r="J181" i="1"/>
  <c r="J182" i="1"/>
  <c r="J183" i="1"/>
  <c r="J184" i="1"/>
  <c r="J185" i="1"/>
  <c r="J186" i="1"/>
  <c r="J187" i="1"/>
  <c r="J188" i="1"/>
  <c r="J189" i="1"/>
  <c r="J190" i="1"/>
  <c r="J191" i="1"/>
  <c r="J192" i="1"/>
  <c r="K172" i="1"/>
  <c r="K173" i="1"/>
  <c r="K174" i="1"/>
  <c r="K175" i="1"/>
  <c r="K176" i="1"/>
  <c r="K177" i="1"/>
  <c r="K178" i="1"/>
  <c r="K179" i="1"/>
  <c r="K180" i="1"/>
  <c r="K181" i="1"/>
  <c r="K182" i="1"/>
  <c r="K183" i="1"/>
  <c r="K184" i="1"/>
  <c r="K185" i="1"/>
  <c r="K186" i="1"/>
  <c r="K187" i="1"/>
  <c r="K188" i="1"/>
  <c r="K189" i="1"/>
  <c r="K190" i="1"/>
  <c r="K191" i="1"/>
  <c r="K192" i="1"/>
  <c r="D586" i="2"/>
  <c r="D587" i="2"/>
  <c r="D588" i="2"/>
  <c r="D589" i="2"/>
  <c r="D590" i="2"/>
  <c r="D591" i="2"/>
  <c r="D592" i="2"/>
  <c r="D593" i="2"/>
  <c r="D594" i="2"/>
  <c r="D595" i="2"/>
  <c r="D596" i="2"/>
  <c r="D597" i="2"/>
  <c r="D598" i="2"/>
  <c r="D599" i="2"/>
  <c r="D600" i="2"/>
  <c r="D601" i="2"/>
  <c r="D602" i="2"/>
  <c r="D603" i="2"/>
  <c r="D604" i="2"/>
  <c r="D605" i="2"/>
  <c r="D606" i="2"/>
  <c r="D607" i="2"/>
  <c r="D608" i="2"/>
  <c r="D609" i="2"/>
  <c r="D610" i="2"/>
  <c r="D611" i="2"/>
  <c r="D612" i="2"/>
  <c r="D613" i="2"/>
  <c r="D614" i="2"/>
  <c r="D615" i="2"/>
  <c r="D616" i="2"/>
  <c r="D585" i="2"/>
  <c r="D583" i="2"/>
  <c r="D584" i="2"/>
  <c r="I171" i="1"/>
  <c r="J171" i="1"/>
  <c r="K171" i="1"/>
  <c r="I170" i="1"/>
  <c r="J170" i="1"/>
  <c r="K170" i="1"/>
  <c r="I169" i="1"/>
  <c r="J169" i="1"/>
  <c r="K169" i="1"/>
  <c r="I168" i="1"/>
  <c r="J168" i="1"/>
  <c r="K168" i="1"/>
  <c r="D565" i="2"/>
  <c r="D566" i="2"/>
  <c r="D567" i="2"/>
  <c r="D568" i="2"/>
  <c r="D569" i="2"/>
  <c r="D570" i="2"/>
  <c r="D571" i="2"/>
  <c r="D572" i="2"/>
  <c r="D573" i="2"/>
  <c r="D574" i="2"/>
  <c r="D575" i="2"/>
  <c r="D576" i="2"/>
  <c r="D577" i="2"/>
  <c r="D578" i="2"/>
  <c r="D579" i="2"/>
  <c r="D580" i="2"/>
  <c r="D581" i="2"/>
  <c r="D582" i="2"/>
  <c r="D551" i="2"/>
  <c r="D552" i="2"/>
  <c r="D553" i="2"/>
  <c r="D554" i="2"/>
  <c r="D555" i="2"/>
  <c r="D556" i="2"/>
  <c r="D557" i="2"/>
  <c r="D558" i="2"/>
  <c r="D559" i="2"/>
  <c r="D560" i="2"/>
  <c r="D561" i="2"/>
  <c r="D562" i="2"/>
  <c r="D563" i="2"/>
  <c r="D564" i="2"/>
  <c r="D536" i="2"/>
  <c r="D537" i="2"/>
  <c r="D538" i="2"/>
  <c r="D539" i="2"/>
  <c r="D540" i="2"/>
  <c r="D541" i="2"/>
  <c r="D542" i="2"/>
  <c r="D543" i="2"/>
  <c r="D544" i="2"/>
  <c r="D545" i="2"/>
  <c r="D546" i="2"/>
  <c r="D547" i="2"/>
  <c r="D548" i="2"/>
  <c r="D549" i="2"/>
  <c r="D550" i="2"/>
  <c r="D522" i="2"/>
  <c r="D523" i="2"/>
  <c r="D524" i="2"/>
  <c r="D525" i="2"/>
  <c r="D526" i="2"/>
  <c r="D527" i="2"/>
  <c r="D528" i="2"/>
  <c r="D529" i="2"/>
  <c r="D530" i="2"/>
  <c r="D531" i="2"/>
  <c r="D532" i="2"/>
  <c r="D533" i="2"/>
  <c r="D534" i="2"/>
  <c r="D535" i="2"/>
  <c r="I151" i="1"/>
  <c r="I152" i="1"/>
  <c r="I153" i="1"/>
  <c r="I154" i="1"/>
  <c r="I155" i="1"/>
  <c r="I156" i="1"/>
  <c r="I157" i="1"/>
  <c r="I158" i="1"/>
  <c r="I159" i="1"/>
  <c r="I160" i="1"/>
  <c r="I161" i="1"/>
  <c r="I162" i="1"/>
  <c r="I163" i="1"/>
  <c r="I164" i="1"/>
  <c r="I165" i="1"/>
  <c r="I166" i="1"/>
  <c r="I167" i="1"/>
  <c r="J151" i="1"/>
  <c r="J152" i="1"/>
  <c r="J153" i="1"/>
  <c r="J154" i="1"/>
  <c r="J155" i="1"/>
  <c r="J156" i="1"/>
  <c r="J157" i="1"/>
  <c r="J158" i="1"/>
  <c r="J159" i="1"/>
  <c r="J160" i="1"/>
  <c r="J161" i="1"/>
  <c r="J162" i="1"/>
  <c r="J163" i="1"/>
  <c r="J164" i="1"/>
  <c r="J165" i="1"/>
  <c r="J166" i="1"/>
  <c r="J167" i="1"/>
  <c r="K151" i="1"/>
  <c r="K152" i="1"/>
  <c r="K153" i="1"/>
  <c r="K154" i="1"/>
  <c r="K155" i="1"/>
  <c r="K156" i="1"/>
  <c r="K157" i="1"/>
  <c r="K158" i="1"/>
  <c r="K159" i="1"/>
  <c r="K160" i="1"/>
  <c r="K161" i="1"/>
  <c r="K162" i="1"/>
  <c r="K163" i="1"/>
  <c r="K164" i="1"/>
  <c r="K165" i="1"/>
  <c r="K166" i="1"/>
  <c r="K167" i="1"/>
  <c r="D500" i="2"/>
  <c r="D501" i="2"/>
  <c r="D502" i="2"/>
  <c r="D503" i="2"/>
  <c r="D504" i="2"/>
  <c r="D505" i="2"/>
  <c r="D506" i="2"/>
  <c r="D507" i="2"/>
  <c r="D508" i="2"/>
  <c r="D509" i="2"/>
  <c r="D510" i="2"/>
  <c r="D511" i="2"/>
  <c r="D512" i="2"/>
  <c r="D513" i="2"/>
  <c r="D514" i="2"/>
  <c r="D515" i="2"/>
  <c r="D516" i="2"/>
  <c r="D517" i="2"/>
  <c r="D518" i="2"/>
  <c r="D519" i="2"/>
  <c r="D520" i="2"/>
  <c r="D521" i="2"/>
  <c r="H2" i="5"/>
  <c r="G2" i="5"/>
  <c r="H3" i="5"/>
  <c r="H4" i="5"/>
  <c r="H5" i="5"/>
  <c r="H6" i="5"/>
  <c r="H7" i="5"/>
  <c r="H8" i="5"/>
  <c r="H9" i="5"/>
  <c r="H10" i="5"/>
  <c r="H11" i="5"/>
  <c r="H12" i="5"/>
  <c r="H13" i="5"/>
  <c r="H14" i="5"/>
  <c r="H15" i="5"/>
  <c r="H16" i="5"/>
  <c r="H17" i="5"/>
  <c r="H18" i="5"/>
  <c r="H19" i="5"/>
  <c r="H20" i="5"/>
  <c r="H21" i="5"/>
  <c r="H22" i="5"/>
  <c r="H23" i="5"/>
  <c r="D498" i="2"/>
  <c r="D497" i="2"/>
  <c r="D496" i="2"/>
  <c r="D495" i="2"/>
  <c r="D494" i="2"/>
  <c r="D493" i="2"/>
  <c r="D492" i="2"/>
  <c r="D491" i="2"/>
  <c r="D490" i="2"/>
  <c r="D489" i="2"/>
  <c r="D488" i="2"/>
  <c r="D487" i="2"/>
  <c r="D486" i="2"/>
  <c r="D485" i="2"/>
  <c r="D484" i="2"/>
  <c r="D483" i="2"/>
  <c r="D482" i="2"/>
  <c r="D481" i="2"/>
  <c r="D480" i="2"/>
  <c r="D479" i="2"/>
  <c r="D478" i="2"/>
  <c r="D477" i="2"/>
  <c r="D476" i="2"/>
  <c r="D475" i="2"/>
  <c r="D466" i="2"/>
  <c r="D467" i="2"/>
  <c r="D468" i="2"/>
  <c r="D469" i="2"/>
  <c r="D470" i="2"/>
  <c r="D471" i="2"/>
  <c r="D472" i="2"/>
  <c r="D473" i="2"/>
  <c r="D474" i="2"/>
  <c r="D465" i="2"/>
  <c r="D460" i="2"/>
  <c r="D461" i="2"/>
  <c r="D462" i="2"/>
  <c r="D463" i="2"/>
  <c r="D464" i="2"/>
  <c r="I138" i="1"/>
  <c r="I139" i="1"/>
  <c r="I140" i="1"/>
  <c r="I141" i="1"/>
  <c r="I142" i="1"/>
  <c r="I143" i="1"/>
  <c r="I144" i="1"/>
  <c r="I145" i="1"/>
  <c r="I146" i="1"/>
  <c r="I147" i="1"/>
  <c r="I148" i="1"/>
  <c r="I149" i="1"/>
  <c r="I150" i="1"/>
  <c r="J138" i="1"/>
  <c r="J139" i="1"/>
  <c r="J140" i="1"/>
  <c r="J141" i="1"/>
  <c r="J142" i="1"/>
  <c r="J143" i="1"/>
  <c r="J144" i="1"/>
  <c r="J145" i="1"/>
  <c r="J146" i="1"/>
  <c r="J147" i="1"/>
  <c r="J148" i="1"/>
  <c r="J149" i="1"/>
  <c r="J150" i="1"/>
  <c r="K138" i="1"/>
  <c r="K139" i="1"/>
  <c r="K140" i="1"/>
  <c r="K141" i="1"/>
  <c r="K142" i="1"/>
  <c r="K143" i="1"/>
  <c r="K144" i="1"/>
  <c r="K145" i="1"/>
  <c r="K146" i="1"/>
  <c r="K147" i="1"/>
  <c r="K148" i="1"/>
  <c r="K149" i="1"/>
  <c r="K150" i="1"/>
  <c r="I137" i="1"/>
  <c r="J137" i="1"/>
  <c r="K137" i="1"/>
  <c r="D459" i="2"/>
  <c r="D458" i="2"/>
  <c r="D457" i="2"/>
  <c r="D456" i="2"/>
  <c r="D455" i="2"/>
  <c r="D454" i="2"/>
  <c r="D453" i="2"/>
  <c r="I136" i="1"/>
  <c r="J136" i="1"/>
  <c r="K136" i="1"/>
  <c r="I135" i="1"/>
  <c r="J135" i="1"/>
  <c r="K135" i="1"/>
  <c r="D448" i="2"/>
  <c r="D449" i="2"/>
  <c r="D450" i="2"/>
  <c r="D451" i="2"/>
  <c r="D452" i="2"/>
  <c r="D447" i="2"/>
  <c r="D446" i="2"/>
  <c r="I134" i="1"/>
  <c r="J134" i="1"/>
  <c r="K134" i="1"/>
  <c r="I133" i="1"/>
  <c r="J133" i="1"/>
  <c r="K133" i="1"/>
  <c r="D443" i="2"/>
  <c r="D444" i="2"/>
  <c r="D445" i="2"/>
  <c r="D442" i="2"/>
  <c r="D441" i="2"/>
  <c r="I132" i="1"/>
  <c r="J132" i="1"/>
  <c r="K132" i="1"/>
  <c r="D440" i="2"/>
  <c r="I131" i="1"/>
  <c r="J131" i="1"/>
  <c r="K131" i="1"/>
  <c r="D438" i="2"/>
  <c r="D439" i="2"/>
  <c r="D437" i="2"/>
  <c r="D436" i="2"/>
  <c r="D435" i="2"/>
  <c r="I130" i="1"/>
  <c r="J130" i="1"/>
  <c r="K130" i="1"/>
  <c r="I129" i="1"/>
  <c r="J129" i="1"/>
  <c r="K129" i="1"/>
  <c r="D434" i="2"/>
  <c r="D433" i="2"/>
  <c r="D432" i="2"/>
  <c r="D431" i="2"/>
  <c r="D430" i="2"/>
  <c r="D429" i="2"/>
  <c r="I128" i="1"/>
  <c r="J128" i="1"/>
  <c r="K128" i="1"/>
  <c r="D428" i="2" l="1"/>
  <c r="D427" i="2"/>
  <c r="D426" i="2"/>
  <c r="D425" i="2"/>
  <c r="D424" i="2"/>
  <c r="D423" i="2"/>
  <c r="I22" i="1"/>
  <c r="I44" i="1"/>
  <c r="I66" i="1"/>
  <c r="I87" i="1"/>
  <c r="I108" i="1"/>
  <c r="I127" i="1"/>
  <c r="J22" i="1"/>
  <c r="J44" i="1"/>
  <c r="J66" i="1"/>
  <c r="J87" i="1"/>
  <c r="J108" i="1"/>
  <c r="J127" i="1"/>
  <c r="K22" i="1"/>
  <c r="K44" i="1"/>
  <c r="K66" i="1"/>
  <c r="K87" i="1"/>
  <c r="K108" i="1"/>
  <c r="K127" i="1"/>
  <c r="B23" i="5"/>
  <c r="C23" i="5"/>
  <c r="D23" i="5"/>
  <c r="E23" i="5"/>
  <c r="F23" i="5"/>
  <c r="G23" i="5"/>
  <c r="D422" i="2"/>
  <c r="D421" i="2"/>
  <c r="D420" i="2"/>
  <c r="D419" i="2"/>
  <c r="D418" i="2"/>
  <c r="I43" i="1"/>
  <c r="I65" i="1"/>
  <c r="I86" i="1"/>
  <c r="I107" i="1"/>
  <c r="I126" i="1"/>
  <c r="J43" i="1"/>
  <c r="J65" i="1"/>
  <c r="J86" i="1"/>
  <c r="J107" i="1"/>
  <c r="J126" i="1"/>
  <c r="K43" i="1"/>
  <c r="K65" i="1"/>
  <c r="K86" i="1"/>
  <c r="K107" i="1"/>
  <c r="K126" i="1"/>
  <c r="I21" i="1"/>
  <c r="J21" i="1"/>
  <c r="K21" i="1"/>
  <c r="B22" i="5"/>
  <c r="C22" i="5"/>
  <c r="D22" i="5"/>
  <c r="E22" i="5"/>
  <c r="F22" i="5"/>
  <c r="G22" i="5"/>
  <c r="D417" i="2"/>
  <c r="D416" i="2"/>
  <c r="D415" i="2"/>
  <c r="D414" i="2"/>
  <c r="D413" i="2"/>
  <c r="D412" i="2"/>
  <c r="I125" i="1"/>
  <c r="J125" i="1"/>
  <c r="K125" i="1"/>
  <c r="I106" i="1"/>
  <c r="J106" i="1"/>
  <c r="K106" i="1"/>
  <c r="I85" i="1"/>
  <c r="J85" i="1"/>
  <c r="K85" i="1"/>
  <c r="I64" i="1"/>
  <c r="J64" i="1"/>
  <c r="K64" i="1"/>
  <c r="I42" i="1"/>
  <c r="J42" i="1"/>
  <c r="K42" i="1"/>
  <c r="I20" i="1"/>
  <c r="J20" i="1"/>
  <c r="K20" i="1"/>
  <c r="D411" i="2"/>
  <c r="D410" i="2"/>
  <c r="D409" i="2"/>
  <c r="D408" i="2"/>
  <c r="D407" i="2"/>
  <c r="D406" i="2"/>
  <c r="D405" i="2"/>
  <c r="D404" i="2"/>
  <c r="D403" i="2"/>
  <c r="D402" i="2"/>
  <c r="D401" i="2"/>
  <c r="I96" i="1"/>
  <c r="J96" i="1"/>
  <c r="K96" i="1"/>
  <c r="I31" i="1"/>
  <c r="I53" i="1"/>
  <c r="J31" i="1"/>
  <c r="J53" i="1"/>
  <c r="K31" i="1"/>
  <c r="K53" i="1"/>
  <c r="I117" i="1"/>
  <c r="J117" i="1"/>
  <c r="K117" i="1"/>
  <c r="D400" i="2"/>
  <c r="D399" i="2"/>
  <c r="D398" i="2"/>
  <c r="D397" i="2"/>
  <c r="D396" i="2"/>
  <c r="D395" i="2"/>
  <c r="D394" i="2"/>
  <c r="D393" i="2"/>
  <c r="D385" i="2"/>
  <c r="D386" i="2"/>
  <c r="D387" i="2"/>
  <c r="D388" i="2"/>
  <c r="D389" i="2"/>
  <c r="D390" i="2"/>
  <c r="D391" i="2"/>
  <c r="D392" i="2"/>
  <c r="D380" i="2"/>
  <c r="D381" i="2"/>
  <c r="D382" i="2"/>
  <c r="D383" i="2"/>
  <c r="D384" i="2"/>
  <c r="D379" i="2"/>
  <c r="I109" i="1"/>
  <c r="J109" i="1"/>
  <c r="K109" i="1"/>
  <c r="I88" i="1"/>
  <c r="J88" i="1"/>
  <c r="K88" i="1"/>
  <c r="B21" i="5"/>
  <c r="C21" i="5"/>
  <c r="D21" i="5"/>
  <c r="E21" i="5"/>
  <c r="F21" i="5"/>
  <c r="G21" i="5"/>
  <c r="D43" i="2"/>
  <c r="D42" i="2"/>
  <c r="D41" i="2"/>
  <c r="D40" i="2"/>
  <c r="D39" i="2"/>
  <c r="D35" i="2"/>
  <c r="D36" i="2"/>
  <c r="D37" i="2"/>
  <c r="D38" i="2"/>
  <c r="D34" i="2"/>
  <c r="D30" i="2"/>
  <c r="D31" i="2"/>
  <c r="D32" i="2"/>
  <c r="D33" i="2"/>
  <c r="D29" i="2"/>
  <c r="D28" i="2"/>
  <c r="I113" i="1"/>
  <c r="J113" i="1"/>
  <c r="K113" i="1"/>
  <c r="I49" i="1"/>
  <c r="I71" i="1"/>
  <c r="I92" i="1"/>
  <c r="J49" i="1"/>
  <c r="J71" i="1"/>
  <c r="J92" i="1"/>
  <c r="K49" i="1"/>
  <c r="K71" i="1"/>
  <c r="K92" i="1"/>
  <c r="I27" i="1"/>
  <c r="J27" i="1"/>
  <c r="K27" i="1"/>
  <c r="I6" i="1"/>
  <c r="J6" i="1"/>
  <c r="K6" i="1"/>
  <c r="D27" i="2"/>
  <c r="D26" i="2"/>
  <c r="D25" i="2"/>
  <c r="D24" i="2"/>
  <c r="D23" i="2"/>
  <c r="D22" i="2"/>
  <c r="D21" i="2"/>
  <c r="D20" i="2"/>
  <c r="B20" i="5"/>
  <c r="C20" i="5"/>
  <c r="D20" i="5"/>
  <c r="E20" i="5"/>
  <c r="F20" i="5"/>
  <c r="G20" i="5"/>
  <c r="I112" i="1"/>
  <c r="J112" i="1"/>
  <c r="K112" i="1"/>
  <c r="I48" i="1"/>
  <c r="I70" i="1"/>
  <c r="I91" i="1"/>
  <c r="J48" i="1"/>
  <c r="J70" i="1"/>
  <c r="J91" i="1"/>
  <c r="K48" i="1"/>
  <c r="K70" i="1"/>
  <c r="K91" i="1"/>
  <c r="I26" i="1"/>
  <c r="J26" i="1"/>
  <c r="K26" i="1"/>
  <c r="I5" i="1"/>
  <c r="J5" i="1"/>
  <c r="K5" i="1"/>
  <c r="J110" i="1"/>
  <c r="I98" i="1" l="1"/>
  <c r="J98" i="1"/>
  <c r="K98" i="1"/>
  <c r="I77" i="1"/>
  <c r="J77" i="1"/>
  <c r="K77" i="1"/>
  <c r="I55" i="1"/>
  <c r="J55" i="1"/>
  <c r="K55" i="1"/>
  <c r="D195" i="2"/>
  <c r="D194" i="2"/>
  <c r="D193" i="2"/>
  <c r="D192" i="2"/>
  <c r="D191" i="2"/>
  <c r="D190" i="2"/>
  <c r="D189" i="2"/>
  <c r="D188" i="2"/>
  <c r="D187" i="2"/>
  <c r="D186" i="2"/>
  <c r="D185" i="2"/>
  <c r="D184" i="2"/>
  <c r="D374" i="2"/>
  <c r="D373" i="2"/>
  <c r="D372" i="2"/>
  <c r="D371" i="2"/>
  <c r="D370" i="2"/>
  <c r="I105" i="1"/>
  <c r="J105" i="1"/>
  <c r="K105" i="1"/>
  <c r="D274" i="2"/>
  <c r="D275" i="2"/>
  <c r="D276" i="2"/>
  <c r="D328" i="2"/>
  <c r="D329" i="2"/>
  <c r="D330" i="2"/>
  <c r="D331" i="2"/>
  <c r="D332" i="2"/>
  <c r="D333" i="2"/>
  <c r="D334" i="2"/>
  <c r="D375" i="2"/>
  <c r="D376" i="2"/>
  <c r="D377" i="2"/>
  <c r="D378" i="2"/>
  <c r="D243" i="2"/>
  <c r="D244" i="2"/>
  <c r="D245" i="2"/>
  <c r="D246" i="2"/>
  <c r="D247" i="2"/>
  <c r="D248" i="2"/>
  <c r="I120" i="1"/>
  <c r="J120" i="1"/>
  <c r="K120" i="1"/>
  <c r="D88" i="2"/>
  <c r="D89" i="2"/>
  <c r="D90" i="2"/>
  <c r="D91" i="2"/>
  <c r="D92" i="2"/>
  <c r="D93" i="2"/>
  <c r="D94" i="2"/>
  <c r="D107" i="2"/>
  <c r="D108" i="2"/>
  <c r="D141" i="2"/>
  <c r="D142" i="2"/>
  <c r="D143" i="2"/>
  <c r="D144" i="2"/>
  <c r="D145" i="2"/>
  <c r="D146" i="2"/>
  <c r="D147" i="2"/>
  <c r="D148" i="2"/>
  <c r="D196" i="2"/>
  <c r="D197" i="2"/>
  <c r="D212" i="2"/>
  <c r="D213" i="2"/>
  <c r="D214" i="2"/>
  <c r="D242" i="2"/>
  <c r="D19" i="2"/>
  <c r="D18" i="2"/>
  <c r="D17" i="2"/>
  <c r="D11" i="2"/>
  <c r="D352" i="2"/>
  <c r="D353" i="2"/>
  <c r="D351" i="2"/>
  <c r="D350" i="2"/>
  <c r="I110" i="1"/>
  <c r="I111" i="1"/>
  <c r="I114" i="1"/>
  <c r="I115" i="1"/>
  <c r="I116" i="1"/>
  <c r="I118" i="1"/>
  <c r="I119" i="1"/>
  <c r="I121" i="1"/>
  <c r="I122" i="1"/>
  <c r="I123" i="1"/>
  <c r="I124" i="1"/>
  <c r="J111" i="1"/>
  <c r="J114" i="1"/>
  <c r="J115" i="1"/>
  <c r="J116" i="1"/>
  <c r="J118" i="1"/>
  <c r="J119" i="1"/>
  <c r="J121" i="1"/>
  <c r="J122" i="1"/>
  <c r="J123" i="1"/>
  <c r="J124" i="1"/>
  <c r="K110" i="1"/>
  <c r="K111" i="1"/>
  <c r="K114" i="1"/>
  <c r="K115" i="1"/>
  <c r="K116" i="1"/>
  <c r="K118" i="1"/>
  <c r="K119" i="1"/>
  <c r="K121" i="1"/>
  <c r="K122" i="1"/>
  <c r="K123" i="1"/>
  <c r="K124" i="1"/>
  <c r="J103" i="1" l="1"/>
  <c r="J102" i="1"/>
  <c r="J101" i="1"/>
  <c r="J100" i="1"/>
  <c r="J99" i="1"/>
  <c r="J97" i="1"/>
  <c r="J95" i="1"/>
  <c r="J94" i="1"/>
  <c r="J93" i="1"/>
  <c r="J90" i="1"/>
  <c r="J89" i="1"/>
  <c r="J84" i="1"/>
  <c r="J83" i="1"/>
  <c r="J82" i="1"/>
  <c r="J81" i="1"/>
  <c r="J80" i="1"/>
  <c r="J79" i="1"/>
  <c r="J78" i="1"/>
  <c r="J76" i="1"/>
  <c r="J74" i="1"/>
  <c r="J73" i="1"/>
  <c r="J72" i="1"/>
  <c r="J69" i="1"/>
  <c r="J68" i="1"/>
  <c r="J67" i="1"/>
  <c r="J63" i="1"/>
  <c r="J62" i="1"/>
  <c r="J61" i="1"/>
  <c r="J60" i="1"/>
  <c r="J59" i="1"/>
  <c r="J58" i="1"/>
  <c r="J57" i="1"/>
  <c r="J56" i="1"/>
  <c r="J54" i="1"/>
  <c r="J52" i="1"/>
  <c r="J51" i="1"/>
  <c r="J50" i="1"/>
  <c r="J47" i="1"/>
  <c r="J46" i="1"/>
  <c r="J45" i="1"/>
  <c r="J41" i="1"/>
  <c r="J40" i="1"/>
  <c r="J39" i="1"/>
  <c r="J38" i="1"/>
  <c r="J37" i="1"/>
  <c r="J36" i="1"/>
  <c r="J35" i="1"/>
  <c r="J34" i="1"/>
  <c r="J33" i="1"/>
  <c r="J32" i="1"/>
  <c r="J75" i="1"/>
  <c r="J30" i="1"/>
  <c r="J29" i="1"/>
  <c r="J28" i="1"/>
  <c r="J25" i="1"/>
  <c r="J24" i="1"/>
  <c r="J23" i="1"/>
  <c r="J19" i="1"/>
  <c r="J18" i="1"/>
  <c r="J17" i="1"/>
  <c r="J16" i="1"/>
  <c r="J15" i="1"/>
  <c r="J14" i="1"/>
  <c r="J13" i="1"/>
  <c r="J12" i="1"/>
  <c r="J11" i="1"/>
  <c r="J10" i="1"/>
  <c r="J9" i="1"/>
  <c r="J8" i="1"/>
  <c r="J7" i="1"/>
  <c r="J4" i="1"/>
  <c r="J3" i="1"/>
  <c r="J2" i="1"/>
  <c r="J104" i="1"/>
  <c r="D348" i="2"/>
  <c r="D349" i="2"/>
  <c r="D320" i="2"/>
  <c r="D321" i="2"/>
  <c r="D322" i="2"/>
  <c r="D323" i="2"/>
  <c r="D324" i="2"/>
  <c r="D325" i="2"/>
  <c r="D326" i="2"/>
  <c r="D327" i="2"/>
  <c r="D287" i="2"/>
  <c r="D288" i="2"/>
  <c r="D289" i="2"/>
  <c r="D268" i="2"/>
  <c r="D239" i="2"/>
  <c r="D240" i="2"/>
  <c r="D241" i="2"/>
  <c r="D210" i="2"/>
  <c r="D211" i="2"/>
  <c r="D168" i="2"/>
  <c r="D169" i="2"/>
  <c r="D170" i="2"/>
  <c r="D171" i="2"/>
  <c r="D172" i="2"/>
  <c r="D173" i="2"/>
  <c r="D134" i="2"/>
  <c r="D135" i="2"/>
  <c r="D136" i="2"/>
  <c r="D137" i="2"/>
  <c r="D138" i="2"/>
  <c r="D139" i="2"/>
  <c r="D140" i="2"/>
  <c r="D105" i="2"/>
  <c r="D106" i="2"/>
  <c r="D84" i="2"/>
  <c r="D85" i="2"/>
  <c r="D86" i="2"/>
  <c r="D87" i="2"/>
  <c r="D16" i="2"/>
  <c r="D8" i="2"/>
  <c r="D9" i="2"/>
  <c r="D10" i="2"/>
  <c r="D367" i="2"/>
  <c r="D368" i="2"/>
  <c r="D369" i="2"/>
  <c r="D344" i="2"/>
  <c r="D345" i="2"/>
  <c r="D346" i="2"/>
  <c r="D311" i="2"/>
  <c r="D312" i="2"/>
  <c r="D313" i="2"/>
  <c r="D314" i="2"/>
  <c r="D315" i="2"/>
  <c r="D316" i="2"/>
  <c r="D317" i="2"/>
  <c r="D318" i="2"/>
  <c r="D319" i="2"/>
  <c r="D285" i="2"/>
  <c r="D286" i="2"/>
  <c r="D264" i="2"/>
  <c r="D265" i="2"/>
  <c r="D266" i="2"/>
  <c r="D267" i="2"/>
  <c r="D235" i="2"/>
  <c r="D236" i="2"/>
  <c r="D237" i="2"/>
  <c r="D238" i="2"/>
  <c r="D209" i="2"/>
  <c r="D165" i="2"/>
  <c r="D166" i="2"/>
  <c r="D167" i="2"/>
  <c r="D130" i="2"/>
  <c r="D131" i="2"/>
  <c r="D132" i="2"/>
  <c r="D133" i="2"/>
  <c r="D102" i="2"/>
  <c r="D103" i="2"/>
  <c r="D104" i="2"/>
  <c r="D76" i="2"/>
  <c r="D77" i="2"/>
  <c r="D78" i="2"/>
  <c r="D79" i="2"/>
  <c r="D80" i="2"/>
  <c r="D81" i="2"/>
  <c r="D82" i="2"/>
  <c r="D83" i="2"/>
  <c r="D15" i="2"/>
  <c r="D5" i="2"/>
  <c r="D6" i="2"/>
  <c r="D7" i="2"/>
  <c r="D365" i="2"/>
  <c r="D366" i="2"/>
  <c r="D343" i="2"/>
  <c r="D305" i="2"/>
  <c r="D306" i="2"/>
  <c r="D307" i="2"/>
  <c r="D308" i="2"/>
  <c r="D309" i="2"/>
  <c r="D310" i="2"/>
  <c r="D283" i="2"/>
  <c r="D284" i="2"/>
  <c r="D280" i="2"/>
  <c r="D281" i="2"/>
  <c r="D272" i="2"/>
  <c r="D273" i="2"/>
  <c r="D261" i="2"/>
  <c r="D262" i="2"/>
  <c r="D263" i="2"/>
  <c r="D227" i="2"/>
  <c r="D228" i="2"/>
  <c r="D229" i="2"/>
  <c r="D230" i="2"/>
  <c r="D231" i="2"/>
  <c r="D232" i="2"/>
  <c r="D233" i="2"/>
  <c r="D234" i="2"/>
  <c r="D203" i="2"/>
  <c r="D204" i="2"/>
  <c r="D205" i="2"/>
  <c r="D206" i="2"/>
  <c r="D207" i="2"/>
  <c r="D208" i="2"/>
  <c r="D157" i="2"/>
  <c r="D158" i="2"/>
  <c r="D159" i="2"/>
  <c r="D160" i="2"/>
  <c r="D161" i="2"/>
  <c r="D162" i="2"/>
  <c r="D163" i="2"/>
  <c r="D164" i="2"/>
  <c r="D123" i="2"/>
  <c r="D124" i="2"/>
  <c r="D125" i="2"/>
  <c r="D126" i="2"/>
  <c r="D127" i="2"/>
  <c r="D128" i="2"/>
  <c r="D129" i="2"/>
  <c r="D99" i="2"/>
  <c r="D100" i="2"/>
  <c r="D101" i="2"/>
  <c r="D73" i="2"/>
  <c r="D74" i="2"/>
  <c r="D75" i="2"/>
  <c r="D14" i="2"/>
  <c r="D4" i="2"/>
  <c r="D359" i="2"/>
  <c r="D360" i="2"/>
  <c r="D361" i="2"/>
  <c r="D362" i="2"/>
  <c r="D363" i="2"/>
  <c r="D364" i="2"/>
  <c r="D339" i="2"/>
  <c r="D340" i="2"/>
  <c r="D341" i="2"/>
  <c r="D342" i="2"/>
  <c r="D297" i="2"/>
  <c r="D298" i="2"/>
  <c r="D299" i="2"/>
  <c r="D300" i="2"/>
  <c r="D301" i="2"/>
  <c r="D302" i="2"/>
  <c r="D303" i="2"/>
  <c r="D304" i="2"/>
  <c r="D282" i="2"/>
  <c r="D279" i="2"/>
  <c r="D271" i="2"/>
  <c r="D256" i="2"/>
  <c r="D257" i="2"/>
  <c r="D258" i="2"/>
  <c r="D259" i="2"/>
  <c r="D260" i="2"/>
  <c r="D218" i="2"/>
  <c r="D219" i="2"/>
  <c r="D220" i="2"/>
  <c r="D221" i="2"/>
  <c r="D222" i="2"/>
  <c r="D223" i="2"/>
  <c r="D224" i="2"/>
  <c r="D225" i="2"/>
  <c r="D226" i="2"/>
  <c r="D200" i="2"/>
  <c r="D201" i="2"/>
  <c r="D202" i="2"/>
  <c r="D177" i="2"/>
  <c r="D178" i="2"/>
  <c r="D179" i="2"/>
  <c r="D180" i="2"/>
  <c r="D181" i="2"/>
  <c r="D182" i="2"/>
  <c r="D183" i="2"/>
  <c r="D149" i="2"/>
  <c r="D150" i="2"/>
  <c r="D151" i="2"/>
  <c r="D152" i="2"/>
  <c r="D153" i="2"/>
  <c r="D154" i="2"/>
  <c r="D155" i="2"/>
  <c r="D156" i="2"/>
  <c r="D117" i="2"/>
  <c r="D118" i="2"/>
  <c r="D119" i="2"/>
  <c r="D120" i="2"/>
  <c r="D121" i="2"/>
  <c r="D122" i="2"/>
  <c r="D97" i="2"/>
  <c r="D98" i="2"/>
  <c r="D61" i="2"/>
  <c r="D62" i="2"/>
  <c r="D63" i="2"/>
  <c r="D64" i="2"/>
  <c r="D65" i="2"/>
  <c r="D66" i="2"/>
  <c r="D67" i="2"/>
  <c r="D68" i="2"/>
  <c r="D69" i="2"/>
  <c r="D70" i="2"/>
  <c r="D71" i="2"/>
  <c r="D72" i="2"/>
  <c r="D13" i="2"/>
  <c r="D3" i="2"/>
  <c r="D354" i="2"/>
  <c r="D355" i="2"/>
  <c r="D356" i="2"/>
  <c r="D357" i="2"/>
  <c r="D358" i="2"/>
  <c r="D335" i="2"/>
  <c r="D336" i="2"/>
  <c r="D337" i="2"/>
  <c r="D338" i="2"/>
  <c r="D290" i="2"/>
  <c r="D291" i="2"/>
  <c r="D292" i="2"/>
  <c r="D293" i="2"/>
  <c r="D294" i="2"/>
  <c r="D295" i="2"/>
  <c r="D296" i="2"/>
  <c r="D277" i="2"/>
  <c r="D278" i="2"/>
  <c r="D269" i="2"/>
  <c r="D270" i="2"/>
  <c r="D249" i="2"/>
  <c r="D250" i="2"/>
  <c r="D251" i="2"/>
  <c r="D252" i="2"/>
  <c r="D253" i="2"/>
  <c r="D254" i="2"/>
  <c r="D255" i="2"/>
  <c r="D215" i="2"/>
  <c r="D216" i="2"/>
  <c r="D217" i="2"/>
  <c r="D198" i="2"/>
  <c r="D199" i="2"/>
  <c r="D174" i="2"/>
  <c r="D175" i="2"/>
  <c r="D176" i="2"/>
  <c r="D109" i="2"/>
  <c r="D110" i="2"/>
  <c r="D111" i="2"/>
  <c r="D112" i="2"/>
  <c r="D113" i="2"/>
  <c r="D114" i="2"/>
  <c r="D115" i="2"/>
  <c r="D116" i="2"/>
  <c r="D95" i="2"/>
  <c r="D96" i="2"/>
  <c r="D44" i="2"/>
  <c r="D45" i="2"/>
  <c r="D46" i="2"/>
  <c r="D47" i="2"/>
  <c r="D48" i="2"/>
  <c r="D49" i="2"/>
  <c r="D50" i="2"/>
  <c r="D51" i="2"/>
  <c r="D52" i="2"/>
  <c r="D53" i="2"/>
  <c r="D54" i="2"/>
  <c r="D55" i="2"/>
  <c r="D56" i="2"/>
  <c r="D57" i="2"/>
  <c r="D58" i="2"/>
  <c r="D59" i="2"/>
  <c r="D60" i="2"/>
  <c r="D12" i="2"/>
  <c r="D2" i="2"/>
  <c r="D347" i="2"/>
  <c r="C2" i="5"/>
  <c r="D2" i="5"/>
  <c r="E2" i="5"/>
  <c r="F2" i="5"/>
  <c r="C3" i="5"/>
  <c r="D3" i="5"/>
  <c r="E3" i="5"/>
  <c r="F3" i="5"/>
  <c r="G3" i="5"/>
  <c r="C4" i="5"/>
  <c r="D4" i="5"/>
  <c r="E4" i="5"/>
  <c r="F4" i="5"/>
  <c r="G4" i="5"/>
  <c r="C5" i="5"/>
  <c r="D5" i="5"/>
  <c r="E5" i="5"/>
  <c r="F5" i="5"/>
  <c r="G5" i="5"/>
  <c r="C6" i="5"/>
  <c r="D6" i="5"/>
  <c r="E6" i="5"/>
  <c r="F6" i="5"/>
  <c r="G6" i="5"/>
  <c r="C7" i="5"/>
  <c r="D7" i="5"/>
  <c r="E7" i="5"/>
  <c r="F7" i="5"/>
  <c r="G7" i="5"/>
  <c r="C8" i="5"/>
  <c r="D8" i="5"/>
  <c r="E8" i="5"/>
  <c r="F8" i="5"/>
  <c r="G8" i="5"/>
  <c r="C9" i="5"/>
  <c r="D9" i="5"/>
  <c r="E9" i="5"/>
  <c r="F9" i="5"/>
  <c r="G9" i="5"/>
  <c r="C10" i="5"/>
  <c r="D10" i="5"/>
  <c r="E10" i="5"/>
  <c r="F10" i="5"/>
  <c r="G10" i="5"/>
  <c r="C11" i="5"/>
  <c r="D11" i="5"/>
  <c r="E11" i="5"/>
  <c r="F11" i="5"/>
  <c r="G11" i="5"/>
  <c r="C12" i="5"/>
  <c r="D12" i="5"/>
  <c r="E12" i="5"/>
  <c r="F12" i="5"/>
  <c r="G12" i="5"/>
  <c r="C13" i="5"/>
  <c r="D13" i="5"/>
  <c r="E13" i="5"/>
  <c r="F13" i="5"/>
  <c r="G13" i="5"/>
  <c r="C14" i="5"/>
  <c r="D14" i="5"/>
  <c r="E14" i="5"/>
  <c r="F14" i="5"/>
  <c r="G14" i="5"/>
  <c r="C15" i="5"/>
  <c r="D15" i="5"/>
  <c r="E15" i="5"/>
  <c r="F15" i="5"/>
  <c r="G15" i="5"/>
  <c r="C16" i="5"/>
  <c r="D16" i="5"/>
  <c r="E16" i="5"/>
  <c r="F16" i="5"/>
  <c r="G16" i="5"/>
  <c r="C17" i="5"/>
  <c r="D17" i="5"/>
  <c r="E17" i="5"/>
  <c r="F17" i="5"/>
  <c r="G17" i="5"/>
  <c r="C18" i="5"/>
  <c r="D18" i="5"/>
  <c r="E18" i="5"/>
  <c r="F18" i="5"/>
  <c r="G18" i="5"/>
  <c r="C19" i="5"/>
  <c r="D19" i="5"/>
  <c r="E19" i="5"/>
  <c r="F19" i="5"/>
  <c r="G19" i="5"/>
  <c r="B3" i="5"/>
  <c r="B4" i="5"/>
  <c r="B5" i="5"/>
  <c r="B6" i="5"/>
  <c r="B7" i="5"/>
  <c r="B8" i="5"/>
  <c r="B9" i="5"/>
  <c r="B10" i="5"/>
  <c r="B11" i="5"/>
  <c r="B12" i="5"/>
  <c r="B13" i="5"/>
  <c r="B14" i="5"/>
  <c r="B15" i="5"/>
  <c r="B16" i="5"/>
  <c r="B17" i="5"/>
  <c r="B18" i="5"/>
  <c r="B19" i="5"/>
  <c r="B2" i="5"/>
  <c r="K103" i="1"/>
  <c r="K102" i="1"/>
  <c r="K101" i="1"/>
  <c r="K100" i="1"/>
  <c r="K99" i="1"/>
  <c r="K97" i="1"/>
  <c r="K95" i="1"/>
  <c r="K94" i="1"/>
  <c r="K93" i="1"/>
  <c r="K90" i="1"/>
  <c r="K89" i="1"/>
  <c r="K84" i="1"/>
  <c r="K83" i="1"/>
  <c r="K82" i="1"/>
  <c r="K81" i="1"/>
  <c r="K80" i="1"/>
  <c r="K79" i="1"/>
  <c r="K78" i="1"/>
  <c r="K76" i="1"/>
  <c r="K74" i="1"/>
  <c r="K73" i="1"/>
  <c r="K72" i="1"/>
  <c r="K69" i="1"/>
  <c r="K68" i="1"/>
  <c r="K67" i="1"/>
  <c r="K63" i="1"/>
  <c r="K62" i="1"/>
  <c r="K61" i="1"/>
  <c r="K60" i="1"/>
  <c r="K59" i="1"/>
  <c r="K58" i="1"/>
  <c r="K57" i="1"/>
  <c r="K56" i="1"/>
  <c r="K54" i="1"/>
  <c r="K52" i="1"/>
  <c r="K51" i="1"/>
  <c r="K50" i="1"/>
  <c r="K47" i="1"/>
  <c r="K46" i="1"/>
  <c r="K45" i="1"/>
  <c r="K41" i="1"/>
  <c r="K40" i="1"/>
  <c r="K39" i="1"/>
  <c r="K38" i="1"/>
  <c r="K37" i="1"/>
  <c r="K36" i="1"/>
  <c r="K35" i="1"/>
  <c r="K34" i="1"/>
  <c r="K33" i="1"/>
  <c r="K32" i="1"/>
  <c r="K75" i="1"/>
  <c r="K30" i="1"/>
  <c r="K29" i="1"/>
  <c r="K28" i="1"/>
  <c r="K25" i="1"/>
  <c r="K24" i="1"/>
  <c r="K23" i="1"/>
  <c r="K19" i="1"/>
  <c r="K18" i="1"/>
  <c r="K17" i="1"/>
  <c r="K16" i="1"/>
  <c r="K15" i="1"/>
  <c r="K14" i="1"/>
  <c r="K13" i="1"/>
  <c r="K12" i="1"/>
  <c r="K11" i="1"/>
  <c r="K10" i="1"/>
  <c r="K9" i="1"/>
  <c r="K8" i="1"/>
  <c r="K7" i="1"/>
  <c r="K4" i="1"/>
  <c r="K3" i="1"/>
  <c r="K2" i="1"/>
  <c r="K104" i="1"/>
  <c r="I103" i="1"/>
  <c r="I102" i="1"/>
  <c r="I101" i="1"/>
  <c r="I100" i="1"/>
  <c r="I99" i="1"/>
  <c r="I97" i="1"/>
  <c r="I95" i="1"/>
  <c r="I94" i="1"/>
  <c r="I93" i="1"/>
  <c r="I90" i="1"/>
  <c r="I89" i="1"/>
  <c r="I84" i="1"/>
  <c r="I83" i="1"/>
  <c r="I82" i="1"/>
  <c r="I81" i="1"/>
  <c r="I80" i="1"/>
  <c r="I79" i="1"/>
  <c r="I78" i="1"/>
  <c r="I76" i="1"/>
  <c r="I74" i="1"/>
  <c r="I73" i="1"/>
  <c r="I72" i="1"/>
  <c r="I69" i="1"/>
  <c r="I68" i="1"/>
  <c r="I67" i="1"/>
  <c r="I63" i="1"/>
  <c r="I62" i="1"/>
  <c r="I61" i="1"/>
  <c r="I60" i="1"/>
  <c r="I59" i="1"/>
  <c r="I58" i="1"/>
  <c r="I57" i="1"/>
  <c r="I56" i="1"/>
  <c r="I54" i="1"/>
  <c r="I52" i="1"/>
  <c r="I51" i="1"/>
  <c r="I50" i="1"/>
  <c r="I47" i="1"/>
  <c r="I46" i="1"/>
  <c r="I45" i="1"/>
  <c r="I41" i="1"/>
  <c r="I40" i="1"/>
  <c r="I39" i="1"/>
  <c r="I38" i="1"/>
  <c r="I37" i="1"/>
  <c r="I36" i="1"/>
  <c r="I35" i="1"/>
  <c r="I34" i="1"/>
  <c r="I33" i="1"/>
  <c r="I32" i="1"/>
  <c r="I75" i="1"/>
  <c r="I30" i="1"/>
  <c r="I29" i="1"/>
  <c r="I28" i="1"/>
  <c r="I25" i="1"/>
  <c r="I24" i="1"/>
  <c r="I23" i="1"/>
  <c r="I19" i="1"/>
  <c r="I18" i="1"/>
  <c r="I17" i="1"/>
  <c r="I16" i="1"/>
  <c r="I15" i="1"/>
  <c r="I14" i="1"/>
  <c r="I13" i="1"/>
  <c r="I12" i="1"/>
  <c r="I11" i="1"/>
  <c r="I10" i="1"/>
  <c r="I9" i="1"/>
  <c r="I8" i="1"/>
  <c r="I7" i="1"/>
  <c r="I4" i="1"/>
  <c r="I3" i="1"/>
  <c r="I2" i="1"/>
  <c r="I104" i="1"/>
</calcChain>
</file>

<file path=xl/sharedStrings.xml><?xml version="1.0" encoding="utf-8"?>
<sst xmlns="http://schemas.openxmlformats.org/spreadsheetml/2006/main" count="2093" uniqueCount="285">
  <si>
    <t>Name</t>
  </si>
  <si>
    <t>Year</t>
  </si>
  <si>
    <t>Graduates</t>
  </si>
  <si>
    <t>Philosophy Placed</t>
  </si>
  <si>
    <t>Law Placed</t>
  </si>
  <si>
    <t>Abbreviation</t>
  </si>
  <si>
    <t>Note</t>
  </si>
  <si>
    <t>Virginia Tech</t>
  </si>
  <si>
    <t>University of Wisconsin, Milwaukee</t>
  </si>
  <si>
    <t>University of North Carolina, Charlotte</t>
  </si>
  <si>
    <t>University of Houston</t>
  </si>
  <si>
    <t>Tufts University</t>
  </si>
  <si>
    <t>Texas Tech University</t>
  </si>
  <si>
    <t>San Francisco State University</t>
  </si>
  <si>
    <t>Northern Illinois University</t>
  </si>
  <si>
    <t>Kent State University</t>
  </si>
  <si>
    <t>Georgia State University</t>
  </si>
  <si>
    <t>California State University, Los Angeles</t>
  </si>
  <si>
    <t>California State University, Long Beach</t>
  </si>
  <si>
    <t>Western Michigan University</t>
  </si>
  <si>
    <t>Brandeis University</t>
  </si>
  <si>
    <t>University of Missouri Saint Louis</t>
  </si>
  <si>
    <t>University of Mississippi</t>
  </si>
  <si>
    <t>Simon Fraser University</t>
  </si>
  <si>
    <t>Oklahoma State University</t>
  </si>
  <si>
    <t>Flags</t>
  </si>
  <si>
    <t>Placement</t>
  </si>
  <si>
    <t>University of California, San Diego</t>
  </si>
  <si>
    <t>University of Southern California</t>
  </si>
  <si>
    <t>Princeton University</t>
  </si>
  <si>
    <t>McGill University</t>
  </si>
  <si>
    <t>Arizona State University</t>
  </si>
  <si>
    <t>Florida State University</t>
  </si>
  <si>
    <t>University of California, Riverside</t>
  </si>
  <si>
    <t>University of North Carolina, Chapel Hill</t>
  </si>
  <si>
    <t>University of California, Los Angeles</t>
  </si>
  <si>
    <t>Michigan State University</t>
  </si>
  <si>
    <t>Marquette University</t>
  </si>
  <si>
    <t>Duke University</t>
  </si>
  <si>
    <t>University of British Columbia</t>
  </si>
  <si>
    <t>Ohio State University</t>
  </si>
  <si>
    <t>University of Maryland, College Park</t>
  </si>
  <si>
    <t>Harvard University</t>
  </si>
  <si>
    <t>Trinity College Dublin</t>
  </si>
  <si>
    <t>University of California, Santa Cruz</t>
  </si>
  <si>
    <t>University of Georgia</t>
  </si>
  <si>
    <t>University of California, Davis</t>
  </si>
  <si>
    <t>Syracuse University</t>
  </si>
  <si>
    <t>University of California, Irvine</t>
  </si>
  <si>
    <t>University of Kansas</t>
  </si>
  <si>
    <t>Purdue University</t>
  </si>
  <si>
    <t>Rice University</t>
  </si>
  <si>
    <t>Indiana University, Bloomington</t>
  </si>
  <si>
    <t>Washington University, St. Louis</t>
  </si>
  <si>
    <t>University of Memphis</t>
  </si>
  <si>
    <t>University at Buffalo</t>
  </si>
  <si>
    <t>Northwestern University</t>
  </si>
  <si>
    <t>City University of New York Graduate Center</t>
  </si>
  <si>
    <t>University of Nebraska, Lincoln</t>
  </si>
  <si>
    <t>University of Pennsylvania</t>
  </si>
  <si>
    <t>University of Texas, Austin</t>
  </si>
  <si>
    <t>University of Virginia</t>
  </si>
  <si>
    <t>University of Notre Dame</t>
  </si>
  <si>
    <t>University of Connecticut, Storrs</t>
  </si>
  <si>
    <t>University of Colorado, Boulder</t>
  </si>
  <si>
    <t>University of Toronto</t>
  </si>
  <si>
    <t>Emory University</t>
  </si>
  <si>
    <t>Saint Louis University</t>
  </si>
  <si>
    <t>Cambridge University</t>
  </si>
  <si>
    <t>Georgetown University</t>
  </si>
  <si>
    <t>University of Pittsburgh</t>
  </si>
  <si>
    <t>University of Illinois, Chicago</t>
  </si>
  <si>
    <t>University of Hawai'i</t>
  </si>
  <si>
    <t>Texas A&amp;M University</t>
  </si>
  <si>
    <t>University of Peking</t>
  </si>
  <si>
    <t>University of California, Santa Barbara</t>
  </si>
  <si>
    <t>Cornell University</t>
  </si>
  <si>
    <t>State University of New York, Buffalo</t>
  </si>
  <si>
    <t>Stanford University</t>
  </si>
  <si>
    <t>Bowling Green State University</t>
  </si>
  <si>
    <t>University of Edinburgh</t>
  </si>
  <si>
    <t>University of Michigan, Ann Arbor</t>
  </si>
  <si>
    <t>University of Massachusetts, Amherst</t>
  </si>
  <si>
    <t>University of Iowa</t>
  </si>
  <si>
    <t>Tulane University</t>
  </si>
  <si>
    <t>University of Rochester</t>
  </si>
  <si>
    <t>New York University</t>
  </si>
  <si>
    <t>State University of New York, Binghamton</t>
  </si>
  <si>
    <t>Boston University</t>
  </si>
  <si>
    <t>University of Wisconsin, Madison</t>
  </si>
  <si>
    <t>University of California, Berkeley</t>
  </si>
  <si>
    <t>University of Washington, Seattle</t>
  </si>
  <si>
    <t>University of Utah</t>
  </si>
  <si>
    <t>University of Kentucky</t>
  </si>
  <si>
    <t>Rutgers University, New Brunswick</t>
  </si>
  <si>
    <t>University of Illinois, Urbana-Champaign</t>
  </si>
  <si>
    <t>University of Arizona</t>
  </si>
  <si>
    <t>University of Chicago</t>
  </si>
  <si>
    <t>Brown University</t>
  </si>
  <si>
    <t>State University of New York, Stoney Brook</t>
  </si>
  <si>
    <t>University of St. Andrews/Stirling Joint Program</t>
  </si>
  <si>
    <t>University of Auckland</t>
  </si>
  <si>
    <t>University of Western Ontario</t>
  </si>
  <si>
    <t>Johns Hopkins University</t>
  </si>
  <si>
    <t>Western University</t>
  </si>
  <si>
    <t>University of Oklahoma</t>
  </si>
  <si>
    <t>Massachusetts Institute of Technology</t>
  </si>
  <si>
    <t>Villanova University</t>
  </si>
  <si>
    <t>University of Cincinnati</t>
  </si>
  <si>
    <t>University of Florida</t>
  </si>
  <si>
    <t>State University of New York, Albany</t>
  </si>
  <si>
    <t>University of South Florida</t>
  </si>
  <si>
    <t>Carnegie Mellon University</t>
  </si>
  <si>
    <t>Baylor University</t>
  </si>
  <si>
    <t>University of New Mexico</t>
  </si>
  <si>
    <t>University of Tennessee, Knoxville</t>
  </si>
  <si>
    <t>Flag</t>
  </si>
  <si>
    <t>2018</t>
  </si>
  <si>
    <t>2019</t>
  </si>
  <si>
    <t>2020</t>
  </si>
  <si>
    <t>2021</t>
  </si>
  <si>
    <t>2022</t>
  </si>
  <si>
    <t>2023</t>
  </si>
  <si>
    <t>SFU</t>
  </si>
  <si>
    <t>TTU</t>
  </si>
  <si>
    <t>Tufts</t>
  </si>
  <si>
    <t>UH</t>
  </si>
  <si>
    <t>UNCC</t>
  </si>
  <si>
    <t>UWM</t>
  </si>
  <si>
    <t>VT</t>
  </si>
  <si>
    <t>WMU</t>
  </si>
  <si>
    <t>OSU</t>
  </si>
  <si>
    <t>NIU</t>
  </si>
  <si>
    <t>KSU</t>
  </si>
  <si>
    <t>GSU</t>
  </si>
  <si>
    <t>CSULA</t>
  </si>
  <si>
    <t>CSULB</t>
  </si>
  <si>
    <t>Brandeis</t>
  </si>
  <si>
    <t>SFSU</t>
  </si>
  <si>
    <t>Philosophy Placement</t>
  </si>
  <si>
    <t>CHECKNumPhilPlacements</t>
  </si>
  <si>
    <t>CHECKName</t>
  </si>
  <si>
    <t>CHECKDuplicateYears</t>
  </si>
  <si>
    <t>Annual Records</t>
  </si>
  <si>
    <t>Sheet</t>
  </si>
  <si>
    <t>Column</t>
  </si>
  <si>
    <t>Color</t>
  </si>
  <si>
    <t>Message</t>
  </si>
  <si>
    <t>Name does not show up in 'Year Record'. Double check the name or add a new university to 'Year Record'.</t>
  </si>
  <si>
    <t>Year and Name show up more than once in the Annual Records. Check for duplicate Year and Name row.</t>
  </si>
  <si>
    <t>Number of placements does not match 'Philosophy Placement Record'. Double check number of placements, or edit placement record.</t>
  </si>
  <si>
    <t>WarningCheckColumn</t>
  </si>
  <si>
    <t>CHECKPlacementExists</t>
  </si>
  <si>
    <t>Rank</t>
  </si>
  <si>
    <t>Institutions</t>
  </si>
  <si>
    <t>Mean</t>
  </si>
  <si>
    <t>Median</t>
  </si>
  <si>
    <t>Mode</t>
  </si>
  <si>
    <t>LOWER CI</t>
  </si>
  <si>
    <t>UPPER CI</t>
  </si>
  <si>
    <t>Region</t>
  </si>
  <si>
    <t>USA</t>
  </si>
  <si>
    <t>Yale University</t>
  </si>
  <si>
    <t>Columbia University</t>
  </si>
  <si>
    <t>University of Miami</t>
  </si>
  <si>
    <t>University of Minnesota, Minneapolis-St. Paul</t>
  </si>
  <si>
    <t>University of Missouri, Columbia</t>
  </si>
  <si>
    <t>Temple University</t>
  </si>
  <si>
    <t>Oxford University</t>
  </si>
  <si>
    <t>Australian National University</t>
  </si>
  <si>
    <t>University of Sydney</t>
  </si>
  <si>
    <t>Australian Catholic University/Dianoia Institute</t>
  </si>
  <si>
    <t>King's College, London</t>
  </si>
  <si>
    <t>University College London</t>
  </si>
  <si>
    <t>University of Leeds</t>
  </si>
  <si>
    <t>London School of Economics</t>
  </si>
  <si>
    <t>University of Bristol</t>
  </si>
  <si>
    <t>University of Warwick</t>
  </si>
  <si>
    <t>UK</t>
  </si>
  <si>
    <t>Canada</t>
  </si>
  <si>
    <t>Australasia</t>
  </si>
  <si>
    <t>Philosophy Placement Record</t>
  </si>
  <si>
    <t>Placement institution does not show up on either PGR or Additional PhDs. If this is a new university, add it to Additional List of PhDs. CAREFUL. This warning is intended to catch duplicates with alternative spelling, e.g. "Michigan State" and "Michigan State University". Do not indiscrimately add to Additional List of PhDs.</t>
  </si>
  <si>
    <t>not just law</t>
  </si>
  <si>
    <t>Australian Catholic University</t>
  </si>
  <si>
    <t>Total Other Postsecondary</t>
  </si>
  <si>
    <t>UMSL</t>
  </si>
  <si>
    <t>Ole Miss</t>
  </si>
  <si>
    <t>Colorado State University</t>
  </si>
  <si>
    <t>CSU</t>
  </si>
  <si>
    <t>Central European University</t>
  </si>
  <si>
    <t>Law Placement</t>
  </si>
  <si>
    <t>Catholic University of America</t>
  </si>
  <si>
    <t>FSU</t>
  </si>
  <si>
    <t>University of Arkansas</t>
  </si>
  <si>
    <t>Oklahoma University</t>
  </si>
  <si>
    <t>University of Kent</t>
  </si>
  <si>
    <t>York University</t>
  </si>
  <si>
    <t>UF</t>
  </si>
  <si>
    <t>San Jose State University</t>
  </si>
  <si>
    <t>Santa Clara University</t>
  </si>
  <si>
    <t>SJSU</t>
  </si>
  <si>
    <t>University of Ottawa</t>
  </si>
  <si>
    <t>X</t>
  </si>
  <si>
    <t>DGS</t>
  </si>
  <si>
    <t>email</t>
  </si>
  <si>
    <t>Peter Epstein</t>
  </si>
  <si>
    <t>pepstein@brandeis.edu</t>
  </si>
  <si>
    <t>Michael K. Shim</t>
  </si>
  <si>
    <t>mshim@calstatela.edu</t>
  </si>
  <si>
    <t>O'Keefe, Tim</t>
  </si>
  <si>
    <t>tokeefe@gsu.edu</t>
  </si>
  <si>
    <t>gzavota@kent.edu</t>
  </si>
  <si>
    <t>Gina Zavota</t>
  </si>
  <si>
    <t>Carl Gillett</t>
  </si>
  <si>
    <t>cgillett@niu.edu</t>
  </si>
  <si>
    <t>jwreid@sfsu.edu</t>
  </si>
  <si>
    <t>Nic Bommarito</t>
  </si>
  <si>
    <t>philgrad@sfu.ca</t>
  </si>
  <si>
    <t>Christopher Hom</t>
  </si>
  <si>
    <t>christopher.hom@ttu.edu</t>
  </si>
  <si>
    <t>Dilip Ninan</t>
  </si>
  <si>
    <t>dilip.ninan@tufts.edu</t>
  </si>
  <si>
    <t>djcoates@uh.edu</t>
  </si>
  <si>
    <t>D. Justin Coates</t>
  </si>
  <si>
    <t>Lauren Olin</t>
  </si>
  <si>
    <t>olinl@umsl.edu</t>
  </si>
  <si>
    <t>lrasmuss@charlotte.edu</t>
  </si>
  <si>
    <t>Lisa Rasmussen</t>
  </si>
  <si>
    <t>Blain Neufeld</t>
  </si>
  <si>
    <t>neufeld@uwm.edu</t>
  </si>
  <si>
    <t>James Martin</t>
  </si>
  <si>
    <t>james.v.martin@wmich.edu</t>
  </si>
  <si>
    <t>Eirik Lang Harris</t>
  </si>
  <si>
    <t>eirik.harris@colostate.edu</t>
  </si>
  <si>
    <t>Jack Justus</t>
  </si>
  <si>
    <t>jjustus@fsu.edu</t>
  </si>
  <si>
    <t>gwitmer@ufl.edu</t>
  </si>
  <si>
    <t>Gene Witmer</t>
  </si>
  <si>
    <t>etienne.brown@sjsu.edu</t>
  </si>
  <si>
    <t>Etienne Bown</t>
  </si>
  <si>
    <t>skultety@olemiss.edu</t>
  </si>
  <si>
    <t>Steven C. Skultety (chair)</t>
  </si>
  <si>
    <t>joanna.lawson@okstate.edu</t>
  </si>
  <si>
    <t>Lawson, Joanna</t>
  </si>
  <si>
    <t>Call</t>
  </si>
  <si>
    <t>Jordan MacKenzie</t>
  </si>
  <si>
    <t>jmackenzie@vt.edu</t>
  </si>
  <si>
    <t>Max Rosenkrantz</t>
  </si>
  <si>
    <t>max.rosenkrantz@csulb.edu</t>
  </si>
  <si>
    <t>Boston College</t>
  </si>
  <si>
    <t>University of Indiana, Bloomington</t>
  </si>
  <si>
    <t>discussion forum</t>
  </si>
  <si>
    <t>Y</t>
  </si>
  <si>
    <t>2024 Info</t>
  </si>
  <si>
    <t>Amy Floweree</t>
  </si>
  <si>
    <t>Amy.Flowerree@ttu.edu</t>
  </si>
  <si>
    <t>Emory</t>
  </si>
  <si>
    <t>University of Hawai'i at Manoa</t>
  </si>
  <si>
    <t> Rich Neels</t>
  </si>
  <si>
    <t>richard.neels@okstate.edu</t>
  </si>
  <si>
    <t>York University, Toronto</t>
  </si>
  <si>
    <t> Arezoo Islami (arezooi@sfsu.edu) and Mohammad Azadpur (azad@sfsu.edu).</t>
  </si>
  <si>
    <t>Emory, Philosophy</t>
  </si>
  <si>
    <t>Western University (UWO)</t>
  </si>
  <si>
    <t>University of Illinois Urbana-Champaign</t>
  </si>
  <si>
    <t>n/a</t>
  </si>
  <si>
    <t>University of South Carolina</t>
  </si>
  <si>
    <t xml:space="preserve">Duquesne </t>
  </si>
  <si>
    <t xml:space="preserve">Temple </t>
  </si>
  <si>
    <t>2024</t>
  </si>
  <si>
    <t>LMU Munich</t>
  </si>
  <si>
    <t>Western University, Ontario</t>
  </si>
  <si>
    <t>Fordham University</t>
  </si>
  <si>
    <t>2025</t>
  </si>
  <si>
    <t>V</t>
  </si>
  <si>
    <t>Stoney Brooks University</t>
  </si>
  <si>
    <t>University of Northern Texas</t>
  </si>
  <si>
    <t>Vanderbilt University</t>
  </si>
  <si>
    <t>Ludwig Maximilian University</t>
  </si>
  <si>
    <t>Universty of Hawaii</t>
  </si>
  <si>
    <t>Washington University in St. Louis</t>
  </si>
  <si>
    <t>SUNY Binghamton</t>
  </si>
  <si>
    <t>University of South Caorlina</t>
  </si>
  <si>
    <t>University of Michigan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</si>
</sst>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i/>
      <sz val="12"/>
      <color theme="1"/>
      <name val="Calibri"/>
      <family val="2"/>
      <scheme val="minor"/>
    </font>
    <font>
      <i/>
      <sz val="12"/>
      <color theme="1"/>
      <name val="Calibri"/>
      <family val="2"/>
      <scheme val="minor"/>
    </font>
    <font>
      <i/>
      <sz val="11"/>
      <color theme="1"/>
      <name val="Calibri"/>
      <family val="2"/>
      <scheme val="minor"/>
    </font>
    <font>
      <b/>
      <sz val="12"/>
      <color theme="1"/>
      <name val="Calibri"/>
      <family val="2"/>
      <scheme val="minor"/>
    </font>
    <font>
      <sz val="12"/>
      <color rgb="FF000000"/>
      <name val="Calibri"/>
      <family val="2"/>
      <scheme val="minor"/>
    </font>
    <font>
      <u/>
      <sz val="12"/>
      <color theme="10"/>
      <name val="Calibri"/>
      <family val="2"/>
      <scheme val="minor"/>
    </font>
    <font>
      <sz val="11"/>
      <color rgb="FF242424"/>
      <name val="Segoe UI"/>
      <family val="2"/>
    </font>
    <font>
      <sz val="12"/>
      <color rgb="FF242424"/>
      <name val="Calibri"/>
      <family val="2"/>
      <scheme val="minor"/>
    </font>
    <font>
      <sz val="12"/>
      <color rgb="FF4A4A4A"/>
      <name val="Calibri"/>
      <family val="2"/>
      <scheme val="minor"/>
    </font>
    <font>
      <sz val="12"/>
      <color theme="1"/>
      <name val="Times Roman"/>
    </font>
    <font>
      <sz val="8"/>
      <name val="Calibri"/>
      <family val="2"/>
      <scheme val="minor"/>
    </font>
    <font>
      <sz val="12"/>
      <color theme="1"/>
      <name val="Calibri"/>
      <family val="2"/>
      <scheme val="minor"/>
    </font>
    <font>
      <sz val="11"/>
      <color theme="1"/>
      <name val="Aptos Narrow"/>
      <family val="2"/>
    </font>
  </fonts>
  <fills count="5">
    <fill>
      <patternFill patternType="none"/>
    </fill>
    <fill>
      <patternFill patternType="gray125"/>
    </fill>
    <fill>
      <patternFill patternType="solid">
        <fgColor rgb="FFFFC7CE"/>
        <bgColor indexed="64"/>
      </patternFill>
    </fill>
    <fill>
      <patternFill patternType="solid">
        <fgColor rgb="FFFFEB90"/>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5"/>
      </left>
      <right style="thin">
        <color theme="5"/>
      </right>
      <top style="thin">
        <color theme="5"/>
      </top>
      <bottom style="medium">
        <color theme="5"/>
      </bottom>
      <diagonal/>
    </border>
  </borders>
  <cellStyleXfs count="2">
    <xf numFmtId="0" fontId="0" fillId="0" borderId="0"/>
    <xf numFmtId="0" fontId="9" fillId="0" borderId="0" applyNumberFormat="0" applyFill="0" applyBorder="0" applyAlignment="0" applyProtection="0"/>
  </cellStyleXfs>
  <cellXfs count="27">
    <xf numFmtId="0" fontId="0" fillId="0" borderId="0" xfId="0"/>
    <xf numFmtId="0" fontId="0" fillId="3" borderId="0" xfId="0" applyFill="1"/>
    <xf numFmtId="0" fontId="0" fillId="2" borderId="0" xfId="0" applyFill="1"/>
    <xf numFmtId="0" fontId="3" fillId="0" borderId="0" xfId="0" applyFont="1"/>
    <xf numFmtId="0" fontId="4" fillId="0" borderId="0" xfId="0" applyFont="1" applyAlignment="1">
      <alignment horizontal="center"/>
    </xf>
    <xf numFmtId="0" fontId="5" fillId="0" borderId="0" xfId="0" applyFont="1"/>
    <xf numFmtId="0" fontId="0" fillId="0" borderId="0" xfId="0" applyAlignment="1">
      <alignment wrapText="1"/>
    </xf>
    <xf numFmtId="0" fontId="6" fillId="0" borderId="0" xfId="0" applyFont="1"/>
    <xf numFmtId="0" fontId="8" fillId="0" borderId="0" xfId="0" applyFont="1"/>
    <xf numFmtId="0" fontId="7" fillId="0" borderId="0" xfId="0" applyFont="1" applyAlignment="1">
      <alignment horizontal="center"/>
    </xf>
    <xf numFmtId="0" fontId="7" fillId="0" borderId="0" xfId="0" applyFont="1"/>
    <xf numFmtId="0" fontId="9" fillId="0" borderId="0" xfId="1"/>
    <xf numFmtId="0" fontId="0" fillId="0" borderId="0" xfId="0" applyAlignment="1">
      <alignment horizontal="left" vertical="center"/>
    </xf>
    <xf numFmtId="0" fontId="10" fillId="0" borderId="0" xfId="0" applyFont="1"/>
    <xf numFmtId="0" fontId="0" fillId="0" borderId="0" xfId="0" applyAlignment="1">
      <alignment horizontal="center"/>
    </xf>
    <xf numFmtId="0" fontId="0" fillId="0" borderId="0" xfId="0" applyAlignment="1">
      <alignment horizontal="left" vertical="center" indent="1"/>
    </xf>
    <xf numFmtId="0" fontId="11" fillId="0" borderId="0" xfId="0" applyFont="1"/>
    <xf numFmtId="0" fontId="10" fillId="0" borderId="0" xfId="0" applyFont="1" applyAlignment="1">
      <alignment horizontal="left" vertical="center" wrapText="1" indent="1"/>
    </xf>
    <xf numFmtId="0" fontId="2" fillId="0" borderId="0" xfId="0" applyFont="1"/>
    <xf numFmtId="0" fontId="12" fillId="0" borderId="0" xfId="0" applyFont="1"/>
    <xf numFmtId="0" fontId="13" fillId="4" borderId="1" xfId="0" applyFont="1" applyFill="1" applyBorder="1" applyAlignment="1">
      <alignment horizontal="left"/>
    </xf>
    <xf numFmtId="0" fontId="7" fillId="0" borderId="2" xfId="0" applyFont="1" applyBorder="1"/>
    <xf numFmtId="0" fontId="15" fillId="0" borderId="0" xfId="0" applyFont="1"/>
    <xf numFmtId="0" fontId="1" fillId="0" borderId="0" xfId="0" applyFont="1"/>
    <xf numFmtId="0" fontId="16" fillId="4" borderId="0" xfId="0" applyFont="1" applyFill="1"/>
    <xf numFmtId="0" fontId="0" fillId="0" borderId="0" xfId="0" applyFont="1" applyFill="1"/>
    <xf numFmtId="0" fontId="5" fillId="0" borderId="0" xfId="0" applyFont="1" applyFill="1"/>
  </cellXfs>
  <cellStyles count="2">
    <cellStyle name="Hyperlink" xfId="1" builtinId="8"/>
    <cellStyle name="Normal" xfId="0" builtinId="0"/>
  </cellStyles>
  <dxfs count="55">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i/>
      </font>
    </dxf>
    <dxf>
      <font>
        <i/>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strike val="0"/>
        <condense val="0"/>
        <extend val="0"/>
        <outline val="0"/>
        <shadow val="0"/>
        <u val="none"/>
        <vertAlign val="baseline"/>
        <sz val="11"/>
        <color theme="1"/>
        <name val="Calibri"/>
        <family val="2"/>
        <scheme val="minor"/>
      </font>
    </dxf>
    <dxf>
      <font>
        <b/>
        <i/>
      </font>
      <alignment horizontal="center" vertical="bottom" textRotation="0" wrapText="0" indent="0" justifyLastLine="0" shrinkToFit="0" readingOrder="0"/>
    </dxf>
    <dxf>
      <font>
        <b/>
        <i val="0"/>
      </font>
      <alignment horizontal="center" vertical="bottom" textRotation="0" wrapText="0" indent="0" justifyLastLine="0" shrinkToFit="0" readingOrder="0"/>
    </dxf>
    <dxf>
      <font>
        <b/>
        <i val="0"/>
      </font>
      <alignment horizontal="center" vertical="bottom" textRotation="0" wrapText="0" indent="0" justifyLastLine="0" shrinkToFit="0" readingOrder="0"/>
    </dxf>
    <dxf>
      <font>
        <b/>
        <i val="0"/>
      </font>
      <alignment horizontal="center" vertical="bottom" textRotation="0" wrapText="0" indent="0" justifyLastLine="0" shrinkToFit="0" readingOrder="0"/>
    </dxf>
    <dxf>
      <font>
        <b/>
        <i val="0"/>
      </font>
      <alignment horizontal="center" vertical="bottom" textRotation="0" wrapText="0" indent="0" justifyLastLine="0" shrinkToFit="0" readingOrder="0"/>
    </dxf>
    <dxf>
      <font>
        <b/>
        <i val="0"/>
      </font>
      <alignment horizontal="center" vertical="bottom" textRotation="0" wrapText="0" indent="0" justifyLastLine="0" shrinkToFit="0" readingOrder="0"/>
    </dxf>
    <dxf>
      <font>
        <b/>
        <i val="0"/>
      </font>
      <alignment horizontal="center" vertical="bottom" textRotation="0" wrapText="0" indent="0" justifyLastLine="0" shrinkToFit="0" readingOrder="0"/>
    </dxf>
    <dxf>
      <font>
        <b/>
        <i val="0"/>
      </font>
      <alignment horizontal="center" vertical="bottom" textRotation="0" wrapText="0" indent="0" justifyLastLine="0" shrinkToFit="0" readingOrder="0"/>
    </dxf>
    <dxf>
      <font>
        <b/>
        <i/>
      </font>
      <numFmt numFmtId="0" formatCode="General"/>
      <alignment horizontal="center" vertical="bottom" textRotation="0" wrapText="0" indent="0" justifyLastLine="0" shrinkToFit="0" readingOrder="0"/>
    </dxf>
    <dxf>
      <font>
        <b/>
        <i/>
      </font>
      <alignment horizontal="center" vertical="bottom" textRotation="0" wrapText="0" indent="0" justifyLastLine="0" shrinkToFit="0" readingOrder="0"/>
    </dxf>
    <dxf>
      <font>
        <b/>
        <i/>
      </font>
      <alignment horizontal="center" vertical="bottom" textRotation="0" wrapText="0" indent="0" justifyLastLine="0" shrinkToFit="0" readingOrder="0"/>
    </dxf>
    <dxf>
      <font>
        <b/>
        <i/>
      </font>
      <alignment horizontal="center" vertical="bottom" textRotation="0" wrapText="0" indent="0" justifyLastLine="0" shrinkToFit="0" readingOrder="0"/>
    </dxf>
    <dxf>
      <font>
        <b/>
        <i/>
      </font>
      <alignment horizontal="center" vertical="bottom" textRotation="0" wrapText="0" indent="0" justifyLastLine="0" shrinkToFit="0" readingOrder="0"/>
    </dxf>
    <dxf>
      <font>
        <b/>
        <i/>
      </font>
      <alignment horizontal="center" vertical="bottom" textRotation="0" wrapText="0" indent="0" justifyLastLine="0" shrinkToFit="0" readingOrder="0"/>
    </dxf>
    <dxf>
      <font>
        <b/>
        <i/>
      </font>
      <alignment horizontal="center" vertical="bottom" textRotation="0" wrapText="0" indent="0" justifyLastLine="0" shrinkToFit="0" readingOrder="0"/>
    </dxf>
    <dxf>
      <font>
        <b/>
        <i/>
      </font>
      <alignment horizontal="center" vertical="bottom" textRotation="0" wrapText="0" indent="0" justifyLastLine="0" shrinkToFit="0" readingOrder="0"/>
    </dxf>
    <dxf>
      <font>
        <i/>
      </font>
    </dxf>
    <dxf>
      <font>
        <i/>
      </font>
    </dxf>
    <dxf>
      <font>
        <i/>
      </font>
    </dxf>
    <dxf>
      <font>
        <i/>
        <strike val="0"/>
        <outline val="0"/>
        <shadow val="0"/>
        <u val="none"/>
        <vertAlign val="baseline"/>
        <sz val="12"/>
        <name val="Calibri"/>
        <family val="2"/>
        <scheme val="minor"/>
      </font>
      <fill>
        <patternFill patternType="none">
          <bgColor auto="1"/>
        </patternFill>
      </fill>
    </dxf>
    <dxf>
      <font>
        <strike val="0"/>
        <outline val="0"/>
        <shadow val="0"/>
        <u val="none"/>
        <vertAlign val="baseline"/>
        <sz val="12"/>
        <name val="Calibri"/>
        <family val="2"/>
        <scheme val="minor"/>
      </font>
      <fill>
        <patternFill patternType="none">
          <bgColor auto="1"/>
        </patternFill>
      </fill>
    </dxf>
    <dxf>
      <font>
        <strike val="0"/>
        <outline val="0"/>
        <shadow val="0"/>
        <u val="none"/>
        <vertAlign val="baseline"/>
        <sz val="12"/>
        <name val="Calibri"/>
        <family val="2"/>
        <scheme val="minor"/>
      </font>
      <fill>
        <patternFill patternType="none">
          <bgColor auto="1"/>
        </patternFill>
      </fill>
    </dxf>
    <dxf>
      <font>
        <strike val="0"/>
        <outline val="0"/>
        <shadow val="0"/>
        <u val="none"/>
        <vertAlign val="baseline"/>
        <sz val="12"/>
        <name val="Calibri"/>
        <family val="2"/>
        <scheme val="minor"/>
      </font>
      <fill>
        <patternFill patternType="none">
          <bgColor auto="1"/>
        </patternFill>
      </fill>
    </dxf>
    <dxf>
      <font>
        <strike val="0"/>
        <outline val="0"/>
        <shadow val="0"/>
        <u val="none"/>
        <vertAlign val="baseline"/>
        <sz val="12"/>
        <name val="Calibri"/>
        <family val="2"/>
        <scheme val="minor"/>
      </font>
      <fill>
        <patternFill patternType="none">
          <bgColor auto="1"/>
        </patternFill>
      </fill>
    </dxf>
    <dxf>
      <fill>
        <patternFill patternType="none">
          <bgColor auto="1"/>
        </patternFill>
      </fill>
    </dxf>
  </dxfs>
  <tableStyles count="0" defaultTableStyle="TableStyleMedium2" defaultPivotStyle="PivotStyleLight16"/>
  <colors>
    <mruColors>
      <color rgb="FFFFEB90"/>
      <color rgb="FFFFC7CE"/>
      <color rgb="FFFFD5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5422AD-4805-6A41-85D3-DBBA22678D33}" name="AnnualRecords" displayName="AnnualRecords" ref="A1:K193" totalsRowShown="0">
  <autoFilter ref="A1:K193" xr:uid="{DF5422AD-4805-6A41-85D3-DBBA22678D33}"/>
  <sortState xmlns:xlrd2="http://schemas.microsoft.com/office/spreadsheetml/2017/richdata2" ref="A2:K127">
    <sortCondition ref="A1:A127"/>
  </sortState>
  <tableColumns count="11">
    <tableColumn id="1" xr3:uid="{A885AA31-2105-894C-82D9-963C5B66878B}" name="Year"/>
    <tableColumn id="2" xr3:uid="{C2C70479-E8FF-2541-8F45-356FA63A1C5E}" name="Name"/>
    <tableColumn id="3" xr3:uid="{2ED674C7-6B2A-8E45-83EE-36174A03077E}" name="Graduates"/>
    <tableColumn id="4" xr3:uid="{D48E4024-97B0-6C45-9F28-3933AC75CE68}" name="Philosophy Placed"/>
    <tableColumn id="12" xr3:uid="{44363156-CAAD-CD45-9D60-1A1B066F73EE}" name="Total Other Postsecondary"/>
    <tableColumn id="5" xr3:uid="{95C49BEE-E955-8548-8DEA-8A3396A83CEB}" name="Law Placed"/>
    <tableColumn id="6" xr3:uid="{88B69319-8F9D-F54E-963B-462B8E3FA867}" name="Flags"/>
    <tableColumn id="7" xr3:uid="{C81986AA-23D6-0444-B48E-E194A58CF1F7}" name="Note"/>
    <tableColumn id="8" xr3:uid="{C76B64F2-2C17-E54C-BFF2-BACFE723FD24}" name="CHECKNumPhilPlacements" dataDxfId="48">
      <calculatedColumnFormula>COUNTIFS(Placement[Year],AnnualRecords[[#This Row],[Year]],Placement[Name],AnnualRecords[[#This Row],[Name]])=AnnualRecords[[#This Row],[Philosophy Placed]]</calculatedColumnFormula>
    </tableColumn>
    <tableColumn id="9" xr3:uid="{29AFE50D-C850-274D-8C85-0AF2F69744E8}" name="CHECKName" dataDxfId="47">
      <calculatedColumnFormula>NOT(ISNA(MATCH(AnnualRecords[[#This Row],[Name]],YearRecord[Name],0)&gt;0))</calculatedColumnFormula>
    </tableColumn>
    <tableColumn id="10" xr3:uid="{4E4B5596-0FE6-6444-AD4C-0BF69E2FA9B7}" name="CHECKDuplicateYears" dataDxfId="46">
      <calculatedColumnFormula>COUNTIFS(AnnualRecords[Year],AnnualRecords[[#This Row],[Year]],AnnualRecords[Name],AnnualRecords[[#This Row],[Name]]) &lt;= 1</calculatedColumnFormula>
    </tableColumn>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931E1BD-F9CC-2648-86E8-196781A32A66}" name="Placement" displayName="Placement" ref="A1:D661" totalsRowShown="0" headerRowDxfId="54" dataDxfId="53">
  <autoFilter ref="A1:D661" xr:uid="{A931E1BD-F9CC-2648-86E8-196781A32A66}"/>
  <sortState xmlns:xlrd2="http://schemas.microsoft.com/office/spreadsheetml/2017/richdata2" ref="A2:D378">
    <sortCondition ref="B1:B378"/>
  </sortState>
  <tableColumns count="4">
    <tableColumn id="1" xr3:uid="{050C5723-5E03-BE44-8558-76AE28F6BEE4}" name="Year" dataDxfId="52"/>
    <tableColumn id="2" xr3:uid="{FCAE0B10-8CFD-A349-A383-229D76A10DE1}" name="Name" dataDxfId="51"/>
    <tableColumn id="3" xr3:uid="{036DA3FB-26B5-E947-8FDE-CBA214791511}" name="Placement" dataDxfId="50"/>
    <tableColumn id="4" xr3:uid="{4AD9E73A-73BF-5E4D-A523-847A0B60C2B9}" name="CHECKPlacementExists" dataDxfId="49">
      <calculatedColumnFormula>OR(NOT(ISNA(MATCH(Placement[[#This Row],[Placement]],USPGR[Institutions],0))),NOT(ISNA(MATCH(Placement[[#This Row],[Placement]],GLOBALPGR[Institutions],0))),NOT(ISNA(MATCH(Placement[[#This Row],[Placement]],AdditionalPhDs[Institutions],0))))</calculatedColumnFormula>
    </tableColum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91C5A05-BB40-3E46-8EF9-003055B426E7}" name="Table11" displayName="Table11" ref="A1:C12" totalsRowShown="0">
  <autoFilter ref="A1:C12" xr:uid="{E91C5A05-BB40-3E46-8EF9-003055B426E7}"/>
  <tableColumns count="3">
    <tableColumn id="1" xr3:uid="{F824D50A-5F74-2642-8A76-12718C07E58F}" name="Year"/>
    <tableColumn id="2" xr3:uid="{3584A0F2-77B3-2A4A-ACBC-5FDDB9BE9DA1}" name="Name"/>
    <tableColumn id="3" xr3:uid="{3B9A908B-E763-914C-90AB-59FA2F392DC7}" name="Law Placement"/>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F412D94-1B42-0F43-9EF8-3A9263EAB0C5}" name="YearRecord" displayName="YearRecord" ref="A1:I23" totalsRowShown="0">
  <autoFilter ref="A1:I23" xr:uid="{7F412D94-1B42-0F43-9EF8-3A9263EAB0C5}"/>
  <tableColumns count="9">
    <tableColumn id="1" xr3:uid="{35CF0DC7-898E-B143-9D04-E01FBCD7D7CC}" name="Name"/>
    <tableColumn id="2" xr3:uid="{0004331A-BD14-344E-AE03-A4FEDC447B17}" name="2018" dataDxfId="45">
      <calculatedColumnFormula>IF(COUNTIFS('Annual Records'!$B$2:$B$9999,$A2,'Annual Records'!$A$2:$A$9999,YearRecord[[#Headers],[2018]])&gt;=1,"X","")</calculatedColumnFormula>
    </tableColumn>
    <tableColumn id="3" xr3:uid="{443466F2-0DE1-EF4E-AB58-D94BA7DE19A2}" name="2019" dataDxfId="44">
      <calculatedColumnFormula>IF(COUNTIFS('Annual Records'!$B$2:$B$9999,$A2,'Annual Records'!$A$2:$A$9999,YearRecord[[#Headers],[2019]])&gt;=1,"X","")</calculatedColumnFormula>
    </tableColumn>
    <tableColumn id="4" xr3:uid="{26A73F70-9A9D-8349-B90A-38DD439879F4}" name="2020" dataDxfId="43">
      <calculatedColumnFormula>IF(COUNTIFS('Annual Records'!$B$2:$B$9999,$A2,'Annual Records'!$A$2:$A$9999,YearRecord[[#Headers],[2020]])&gt;=1,"X","")</calculatedColumnFormula>
    </tableColumn>
    <tableColumn id="5" xr3:uid="{3530C0F5-205E-7547-A0CF-468C7EA2A1C9}" name="2021" dataDxfId="42">
      <calculatedColumnFormula>IF(COUNTIFS('Annual Records'!$B$2:$B$9999,$A2,'Annual Records'!$A$2:$A$9999,YearRecord[[#Headers],[2021]])&gt;=1,"X","")</calculatedColumnFormula>
    </tableColumn>
    <tableColumn id="6" xr3:uid="{FB2D035A-4469-7141-B826-B94582563CD7}" name="2022" dataDxfId="41">
      <calculatedColumnFormula>IF(COUNTIFS('Annual Records'!$B$2:$B$9999,$A2,'Annual Records'!$A$2:$A$9999,YearRecord[[#Headers],[2022]])&gt;=1,"X","")</calculatedColumnFormula>
    </tableColumn>
    <tableColumn id="7" xr3:uid="{0183367E-C7CF-1346-9072-9BDCF1645C5E}" name="2023" dataDxfId="40">
      <calculatedColumnFormula>IF(COUNTIFS('Annual Records'!$B$2:$B$9999,$A2,'Annual Records'!$A$2:$A$9999,YearRecord[[#Headers],[2023]])&gt;=1,"X","")</calculatedColumnFormula>
    </tableColumn>
    <tableColumn id="8" xr3:uid="{56D05737-A4BA-4585-8B6F-D3DC18A7EE54}" name="2024" dataDxfId="39"/>
    <tableColumn id="9" xr3:uid="{96EA9A58-0CFB-40BD-8353-4533C5B32CC3}" name="2025" dataDxfId="38">
      <calculatedColumnFormula>IF(COUNTIFS('Annual Records'!$B$2:$B$9999,$A2,'Annual Records'!$A$2:$A$9999,YearRecord[[#Headers],[2024]])&gt;=1,"X","")</calculatedColumnFormula>
    </tableColumn>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052E09F-9099-F34A-8F10-51D8EBBAD761}" name="YearRecord13" displayName="YearRecord13" ref="A1:I23" totalsRowShown="0">
  <autoFilter ref="A1:I23" xr:uid="{7F412D94-1B42-0F43-9EF8-3A9263EAB0C5}"/>
  <tableColumns count="9">
    <tableColumn id="1" xr3:uid="{9B1748E8-5F9D-C14A-963D-6B84E59CCD14}" name="Name"/>
    <tableColumn id="2" xr3:uid="{633764EA-5370-2647-970C-FBDC4A20A60A}" name="2018" dataDxfId="37"/>
    <tableColumn id="3" xr3:uid="{10457A40-60B3-B642-9061-AC2BC3BACECD}" name="2019" dataDxfId="36"/>
    <tableColumn id="4" xr3:uid="{BEB55F4B-5462-FC43-909C-2C96BCE82A1E}" name="2020" dataDxfId="35"/>
    <tableColumn id="5" xr3:uid="{84408A5B-65C4-C440-87EB-DB09876A5074}" name="2021" dataDxfId="34"/>
    <tableColumn id="6" xr3:uid="{BF954015-34D7-0745-BBFD-5CAFEE628B4F}" name="2022" dataDxfId="33"/>
    <tableColumn id="7" xr3:uid="{1DC7F425-6CD3-124C-AFDF-94C66F66B448}" name="2023" dataDxfId="32"/>
    <tableColumn id="8" xr3:uid="{E2F9B2F9-224A-4AD9-AB59-51D2C72D78D8}" name="2024" dataDxfId="31"/>
    <tableColumn id="9" xr3:uid="{7D081546-C675-478B-9541-AEF360CF2860}" name="2025" dataDxfId="30"/>
  </tableColumns>
  <tableStyleInfo name="TableStyleLight1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2ED926B-4B68-394F-AFCE-AF3343B1A337}" name="Notes" displayName="Notes" ref="A1:C19" totalsRowShown="0">
  <autoFilter ref="A1:C19" xr:uid="{62ED926B-4B68-394F-AFCE-AF3343B1A337}"/>
  <sortState xmlns:xlrd2="http://schemas.microsoft.com/office/spreadsheetml/2017/richdata2" ref="A2:C19">
    <sortCondition descending="1" ref="B1:B19"/>
  </sortState>
  <tableColumns count="3">
    <tableColumn id="1" xr3:uid="{4963620D-E683-8F47-9495-30EA962A3D54}" name="Name"/>
    <tableColumn id="2" xr3:uid="{0868E691-D45D-B142-A434-DFE837955B15}" name="Flag"/>
    <tableColumn id="3" xr3:uid="{BB455216-7541-BD4F-9E47-A3340A74A8DC}" name="Note"/>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7859B98-1162-7445-AFAD-7431CA16033F}" name="USPGR" displayName="USPGR" ref="A1:H59" totalsRowShown="0" headerRowDxfId="29" dataDxfId="28">
  <autoFilter ref="A1:H59" xr:uid="{77859B98-1162-7445-AFAD-7431CA16033F}"/>
  <tableColumns count="8">
    <tableColumn id="1" xr3:uid="{605C7E07-635D-3446-A4E8-8BCC2F211B4C}" name="Rank" dataDxfId="27"/>
    <tableColumn id="2" xr3:uid="{F578B736-3549-224F-8589-37522C9AE499}" name="Institutions" dataDxfId="26"/>
    <tableColumn id="3" xr3:uid="{BDA38AB0-0241-8C44-B14D-9981B82EDF0E}" name="Mean" dataDxfId="25"/>
    <tableColumn id="4" xr3:uid="{BE6509F7-8422-2142-9888-4E022BF07C1F}" name="Median" dataDxfId="24"/>
    <tableColumn id="5" xr3:uid="{F3738E3A-B380-B643-841C-5643ADDBAF9E}" name="Mode" dataDxfId="23"/>
    <tableColumn id="6" xr3:uid="{8F4B1505-448A-114A-853F-9944EC41D572}" name="LOWER CI" dataDxfId="22"/>
    <tableColumn id="7" xr3:uid="{074C7121-D780-1546-8BFE-B1167EF73DD5}" name="UPPER CI" dataDxfId="21"/>
    <tableColumn id="8" xr3:uid="{E4F8B960-D82B-AC43-BE78-FAD877F36F2D}" name="Region" dataDxfId="20"/>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17E553B-F348-1C43-A02B-F645001CCA1B}" name="GLOBALPGR" displayName="GLOBALPGR" ref="A1:H55" totalsRowShown="0" headerRowDxfId="19">
  <autoFilter ref="A1:H55" xr:uid="{617E553B-F348-1C43-A02B-F645001CCA1B}"/>
  <tableColumns count="8">
    <tableColumn id="1" xr3:uid="{03F6C2BC-8B1C-1440-93B5-651F677AD6A4}" name="Rank"/>
    <tableColumn id="2" xr3:uid="{090E6DA5-4870-3747-AA64-B2C9154F8AD2}" name="Institutions"/>
    <tableColumn id="3" xr3:uid="{C32DAF19-B34A-6547-BFFA-2BD458A79870}" name="Mean"/>
    <tableColumn id="4" xr3:uid="{42BB91DA-DC33-8D4A-8B88-C026663E1D38}" name="Median"/>
    <tableColumn id="5" xr3:uid="{5269162D-9803-E846-82DE-DD0DADC555CF}" name="Mode"/>
    <tableColumn id="6" xr3:uid="{8B171AE0-32F8-DE47-B058-F478BCFBBF9F}" name="LOWER CI"/>
    <tableColumn id="7" xr3:uid="{EFD4E8E1-776E-6446-85A3-259D9317B1CF}" name="UPPER CI"/>
    <tableColumn id="8" xr3:uid="{5BCAB3F1-0BC4-1841-A934-C25C45152A7E}" name="Region"/>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9F4550F-B95F-4445-85AC-20A791E0BA77}" name="Abbreviations" displayName="Abbreviations" ref="A1:B23" totalsRowShown="0" headerRowDxfId="18">
  <autoFilter ref="A1:B23" xr:uid="{09F4550F-B95F-4445-85AC-20A791E0BA77}"/>
  <tableColumns count="2">
    <tableColumn id="1" xr3:uid="{F3A37193-99D1-8049-BBAB-E0FD98D12833}" name="Name"/>
    <tableColumn id="2" xr3:uid="{598179B4-76CE-3540-A595-8D412D003249}" name="Abbreviation"/>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0C49E2E-8A74-B74E-BE93-CF496A8B057D}" name="AdditionalPhDs" displayName="AdditionalPhDs" ref="A1:A3" totalsRowShown="0">
  <autoFilter ref="A1:A3" xr:uid="{90C49E2E-8A74-B74E-BE93-CF496A8B057D}"/>
  <tableColumns count="1">
    <tableColumn id="1" xr3:uid="{1C92819B-55AA-0F4F-9C68-77634BAEFF6F}" name="Institutions"/>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A28FE3C-0689-154B-BBA5-D7F8E40C401A}" name="Table6" displayName="Table6" ref="A1:E5" totalsRowShown="0">
  <autoFilter ref="A1:E5" xr:uid="{5A28FE3C-0689-154B-BBA5-D7F8E40C401A}"/>
  <tableColumns count="5">
    <tableColumn id="1" xr3:uid="{11DC0968-83C4-414B-9BCC-C02CAC87CD10}" name="Sheet"/>
    <tableColumn id="2" xr3:uid="{C57BE1E9-1AE2-D348-BE40-912ECE478AA4}" name="Column"/>
    <tableColumn id="3" xr3:uid="{1BC213D1-EF79-AA40-9145-34EE39494987}" name="Color"/>
    <tableColumn id="4" xr3:uid="{331089D3-6843-2B4A-A3D6-CDB2C3BC7ADC}" name="WarningCheckColumn"/>
    <tableColumn id="5" xr3:uid="{41867373-E96C-3C4E-A1E5-16309B36446B}" name="Messag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3" Type="http://schemas.openxmlformats.org/officeDocument/2006/relationships/hyperlink" Target="mailto:Amy.Flowerree@ttu.edu" TargetMode="External"/><Relationship Id="rId2" Type="http://schemas.openxmlformats.org/officeDocument/2006/relationships/hyperlink" Target="mailto:etienne.brown@sjsu.edu" TargetMode="External"/><Relationship Id="rId1" Type="http://schemas.openxmlformats.org/officeDocument/2006/relationships/hyperlink" Target="mailto:djcoates@uh.edu" TargetMode="External"/><Relationship Id="rId5" Type="http://schemas.openxmlformats.org/officeDocument/2006/relationships/table" Target="../tables/table9.xml"/><Relationship Id="rId4"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8DA5F-1E8E-F447-BA95-8DF241F51F4B}">
  <dimension ref="A1:K193"/>
  <sheetViews>
    <sheetView tabSelected="1" topLeftCell="C175" workbookViewId="0">
      <selection activeCell="E190" sqref="E190"/>
    </sheetView>
  </sheetViews>
  <sheetFormatPr defaultColWidth="11" defaultRowHeight="15.6"/>
  <cols>
    <col min="2" max="2" width="33.8984375" bestFit="1" customWidth="1"/>
    <col min="3" max="3" width="12" customWidth="1"/>
    <col min="4" max="4" width="20" customWidth="1"/>
    <col min="5" max="5" width="25.59765625" bestFit="1" customWidth="1"/>
    <col min="6" max="6" width="16.8984375" customWidth="1"/>
    <col min="8" max="8" width="9.3984375" customWidth="1"/>
    <col min="9" max="9" width="26" bestFit="1" customWidth="1"/>
    <col min="10" max="10" width="14.09765625" bestFit="1" customWidth="1"/>
    <col min="11" max="11" width="21.59765625" bestFit="1" customWidth="1"/>
  </cols>
  <sheetData>
    <row r="1" spans="1:11">
      <c r="A1" s="5" t="s">
        <v>1</v>
      </c>
      <c r="B1" s="5" t="s">
        <v>0</v>
      </c>
      <c r="C1" t="s">
        <v>2</v>
      </c>
      <c r="D1" s="5" t="s">
        <v>3</v>
      </c>
      <c r="E1" t="s">
        <v>185</v>
      </c>
      <c r="F1" t="s">
        <v>4</v>
      </c>
      <c r="G1" t="s">
        <v>25</v>
      </c>
      <c r="H1" t="s">
        <v>6</v>
      </c>
      <c r="I1" t="s">
        <v>140</v>
      </c>
      <c r="J1" t="s">
        <v>141</v>
      </c>
      <c r="K1" t="s">
        <v>142</v>
      </c>
    </row>
    <row r="2" spans="1:11">
      <c r="A2">
        <v>2018</v>
      </c>
      <c r="B2" t="s">
        <v>20</v>
      </c>
      <c r="C2">
        <v>8</v>
      </c>
      <c r="D2">
        <v>6</v>
      </c>
      <c r="E2">
        <v>2</v>
      </c>
      <c r="I2" s="5" t="b">
        <f>COUNTIFS(Placement[Year],AnnualRecords[[#This Row],[Year]],Placement[Name],AnnualRecords[[#This Row],[Name]])=AnnualRecords[[#This Row],[Philosophy Placed]]</f>
        <v>1</v>
      </c>
      <c r="J2" s="5" t="b">
        <f>NOT(ISNA(MATCH(AnnualRecords[[#This Row],[Name]],YearRecord[Name],0)&gt;0))</f>
        <v>1</v>
      </c>
      <c r="K2" s="5" t="b">
        <f>COUNTIFS(AnnualRecords[Year],AnnualRecords[[#This Row],[Year]],AnnualRecords[Name],AnnualRecords[[#This Row],[Name]]) &lt;= 1</f>
        <v>1</v>
      </c>
    </row>
    <row r="3" spans="1:11">
      <c r="A3">
        <v>2018</v>
      </c>
      <c r="B3" t="s">
        <v>18</v>
      </c>
      <c r="C3">
        <v>1</v>
      </c>
      <c r="D3">
        <v>1</v>
      </c>
      <c r="F3">
        <v>0</v>
      </c>
      <c r="I3" s="5" t="b">
        <f>COUNTIFS(Placement[Year],AnnualRecords[[#This Row],[Year]],Placement[Name],AnnualRecords[[#This Row],[Name]])=AnnualRecords[[#This Row],[Philosophy Placed]]</f>
        <v>1</v>
      </c>
      <c r="J3" s="5" t="b">
        <f>NOT(ISNA(MATCH(AnnualRecords[[#This Row],[Name]],YearRecord[Name],0)&gt;0))</f>
        <v>1</v>
      </c>
      <c r="K3" s="5" t="b">
        <f>COUNTIFS(AnnualRecords[Year],AnnualRecords[[#This Row],[Year]],AnnualRecords[Name],AnnualRecords[[#This Row],[Name]]) &lt;= 1</f>
        <v>1</v>
      </c>
    </row>
    <row r="4" spans="1:11">
      <c r="A4">
        <v>2018</v>
      </c>
      <c r="B4" t="s">
        <v>17</v>
      </c>
      <c r="C4">
        <v>1</v>
      </c>
      <c r="D4">
        <v>1</v>
      </c>
      <c r="F4">
        <v>0</v>
      </c>
      <c r="I4" s="5" t="b">
        <f>COUNTIFS(Placement[Year],AnnualRecords[[#This Row],[Year]],Placement[Name],AnnualRecords[[#This Row],[Name]])=AnnualRecords[[#This Row],[Philosophy Placed]]</f>
        <v>1</v>
      </c>
      <c r="J4" s="5" t="b">
        <f>NOT(ISNA(MATCH(AnnualRecords[[#This Row],[Name]],YearRecord[Name],0)&gt;0))</f>
        <v>1</v>
      </c>
      <c r="K4" s="5" t="b">
        <f>COUNTIFS(AnnualRecords[Year],AnnualRecords[[#This Row],[Year]],AnnualRecords[Name],AnnualRecords[[#This Row],[Name]]) &lt;= 1</f>
        <v>1</v>
      </c>
    </row>
    <row r="5" spans="1:11">
      <c r="A5">
        <v>2018</v>
      </c>
      <c r="B5" t="s">
        <v>188</v>
      </c>
      <c r="C5">
        <v>6</v>
      </c>
      <c r="D5">
        <v>1</v>
      </c>
      <c r="E5">
        <v>1</v>
      </c>
      <c r="I5" s="5" t="b">
        <f>COUNTIFS(Placement[Year],AnnualRecords[[#This Row],[Year]],Placement[Name],AnnualRecords[[#This Row],[Name]])=AnnualRecords[[#This Row],[Philosophy Placed]]</f>
        <v>1</v>
      </c>
      <c r="J5" s="5" t="b">
        <f>NOT(ISNA(MATCH(AnnualRecords[[#This Row],[Name]],YearRecord[Name],0)&gt;0))</f>
        <v>1</v>
      </c>
      <c r="K5" s="5" t="b">
        <f>COUNTIFS(AnnualRecords[Year],AnnualRecords[[#This Row],[Year]],AnnualRecords[Name],AnnualRecords[[#This Row],[Name]]) &lt;= 1</f>
        <v>1</v>
      </c>
    </row>
    <row r="6" spans="1:11">
      <c r="A6">
        <v>2018</v>
      </c>
      <c r="B6" t="s">
        <v>32</v>
      </c>
      <c r="C6">
        <v>4</v>
      </c>
      <c r="D6">
        <v>1</v>
      </c>
      <c r="F6">
        <v>1</v>
      </c>
      <c r="I6" s="5" t="b">
        <f>COUNTIFS(Placement[Year],AnnualRecords[[#This Row],[Year]],Placement[Name],AnnualRecords[[#This Row],[Name]])=AnnualRecords[[#This Row],[Philosophy Placed]]</f>
        <v>1</v>
      </c>
      <c r="J6" s="5" t="b">
        <f>NOT(ISNA(MATCH(AnnualRecords[[#This Row],[Name]],YearRecord[Name],0)&gt;0))</f>
        <v>1</v>
      </c>
      <c r="K6" s="5" t="b">
        <f>COUNTIFS(AnnualRecords[Year],AnnualRecords[[#This Row],[Year]],AnnualRecords[Name],AnnualRecords[[#This Row],[Name]]) &lt;= 1</f>
        <v>1</v>
      </c>
    </row>
    <row r="7" spans="1:11">
      <c r="A7">
        <v>2018</v>
      </c>
      <c r="B7" t="s">
        <v>16</v>
      </c>
      <c r="C7">
        <v>27</v>
      </c>
      <c r="D7">
        <v>17</v>
      </c>
      <c r="F7">
        <v>1</v>
      </c>
      <c r="I7" s="5" t="b">
        <f>COUNTIFS(Placement[Year],AnnualRecords[[#This Row],[Year]],Placement[Name],AnnualRecords[[#This Row],[Name]])=AnnualRecords[[#This Row],[Philosophy Placed]]</f>
        <v>1</v>
      </c>
      <c r="J7" s="5" t="b">
        <f>NOT(ISNA(MATCH(AnnualRecords[[#This Row],[Name]],YearRecord[Name],0)&gt;0))</f>
        <v>1</v>
      </c>
      <c r="K7" s="5" t="b">
        <f>COUNTIFS(AnnualRecords[Year],AnnualRecords[[#This Row],[Year]],AnnualRecords[Name],AnnualRecords[[#This Row],[Name]]) &lt;= 1</f>
        <v>1</v>
      </c>
    </row>
    <row r="8" spans="1:11">
      <c r="A8">
        <v>2018</v>
      </c>
      <c r="B8" t="s">
        <v>15</v>
      </c>
      <c r="C8">
        <v>3</v>
      </c>
      <c r="D8">
        <v>2</v>
      </c>
      <c r="F8">
        <v>0</v>
      </c>
      <c r="I8" s="5" t="b">
        <f>COUNTIFS(Placement[Year],AnnualRecords[[#This Row],[Year]],Placement[Name],AnnualRecords[[#This Row],[Name]])=AnnualRecords[[#This Row],[Philosophy Placed]]</f>
        <v>1</v>
      </c>
      <c r="J8" s="5" t="b">
        <f>NOT(ISNA(MATCH(AnnualRecords[[#This Row],[Name]],YearRecord[Name],0)&gt;0))</f>
        <v>1</v>
      </c>
      <c r="K8" s="5" t="b">
        <f>COUNTIFS(AnnualRecords[Year],AnnualRecords[[#This Row],[Year]],AnnualRecords[Name],AnnualRecords[[#This Row],[Name]]) &lt;= 1</f>
        <v>1</v>
      </c>
    </row>
    <row r="9" spans="1:11">
      <c r="A9">
        <v>2018</v>
      </c>
      <c r="B9" t="s">
        <v>14</v>
      </c>
      <c r="C9">
        <v>12</v>
      </c>
      <c r="D9">
        <v>8</v>
      </c>
      <c r="F9">
        <v>1</v>
      </c>
      <c r="I9" s="5" t="b">
        <f>COUNTIFS(Placement[Year],AnnualRecords[[#This Row],[Year]],Placement[Name],AnnualRecords[[#This Row],[Name]])=AnnualRecords[[#This Row],[Philosophy Placed]]</f>
        <v>1</v>
      </c>
      <c r="J9" s="5" t="b">
        <f>NOT(ISNA(MATCH(AnnualRecords[[#This Row],[Name]],YearRecord[Name],0)&gt;0))</f>
        <v>1</v>
      </c>
      <c r="K9" s="5" t="b">
        <f>COUNTIFS(AnnualRecords[Year],AnnualRecords[[#This Row],[Year]],AnnualRecords[Name],AnnualRecords[[#This Row],[Name]]) &lt;= 1</f>
        <v>1</v>
      </c>
    </row>
    <row r="10" spans="1:11">
      <c r="A10">
        <v>2018</v>
      </c>
      <c r="B10" t="s">
        <v>24</v>
      </c>
      <c r="C10">
        <v>6</v>
      </c>
      <c r="D10">
        <v>2</v>
      </c>
      <c r="I10" s="5" t="b">
        <f>COUNTIFS(Placement[Year],AnnualRecords[[#This Row],[Year]],Placement[Name],AnnualRecords[[#This Row],[Name]])=AnnualRecords[[#This Row],[Philosophy Placed]]</f>
        <v>1</v>
      </c>
      <c r="J10" s="5" t="b">
        <f>NOT(ISNA(MATCH(AnnualRecords[[#This Row],[Name]],YearRecord[Name],0)&gt;0))</f>
        <v>1</v>
      </c>
      <c r="K10" s="5" t="b">
        <f>COUNTIFS(AnnualRecords[Year],AnnualRecords[[#This Row],[Year]],AnnualRecords[Name],AnnualRecords[[#This Row],[Name]]) &lt;= 1</f>
        <v>1</v>
      </c>
    </row>
    <row r="11" spans="1:11">
      <c r="A11">
        <v>2018</v>
      </c>
      <c r="B11" t="s">
        <v>23</v>
      </c>
      <c r="C11">
        <v>3</v>
      </c>
      <c r="D11">
        <v>3</v>
      </c>
      <c r="F11">
        <v>0</v>
      </c>
      <c r="I11" s="5" t="b">
        <f>COUNTIFS(Placement[Year],AnnualRecords[[#This Row],[Year]],Placement[Name],AnnualRecords[[#This Row],[Name]])=AnnualRecords[[#This Row],[Philosophy Placed]]</f>
        <v>1</v>
      </c>
      <c r="J11" s="5" t="b">
        <f>NOT(ISNA(MATCH(AnnualRecords[[#This Row],[Name]],YearRecord[Name],0)&gt;0))</f>
        <v>1</v>
      </c>
      <c r="K11" s="5" t="b">
        <f>COUNTIFS(AnnualRecords[Year],AnnualRecords[[#This Row],[Year]],AnnualRecords[Name],AnnualRecords[[#This Row],[Name]]) &lt;= 1</f>
        <v>1</v>
      </c>
    </row>
    <row r="12" spans="1:11">
      <c r="A12">
        <v>2018</v>
      </c>
      <c r="B12" t="s">
        <v>12</v>
      </c>
      <c r="C12">
        <v>8</v>
      </c>
      <c r="D12">
        <v>2</v>
      </c>
      <c r="F12">
        <v>0</v>
      </c>
      <c r="I12" s="5" t="b">
        <f>COUNTIFS(Placement[Year],AnnualRecords[[#This Row],[Year]],Placement[Name],AnnualRecords[[#This Row],[Name]])=AnnualRecords[[#This Row],[Philosophy Placed]]</f>
        <v>1</v>
      </c>
      <c r="J12" s="5" t="b">
        <f>NOT(ISNA(MATCH(AnnualRecords[[#This Row],[Name]],YearRecord[Name],0)&gt;0))</f>
        <v>1</v>
      </c>
      <c r="K12" s="5" t="b">
        <f>COUNTIFS(AnnualRecords[Year],AnnualRecords[[#This Row],[Year]],AnnualRecords[Name],AnnualRecords[[#This Row],[Name]]) &lt;= 1</f>
        <v>1</v>
      </c>
    </row>
    <row r="13" spans="1:11">
      <c r="A13">
        <v>2018</v>
      </c>
      <c r="B13" t="s">
        <v>11</v>
      </c>
      <c r="C13">
        <v>4</v>
      </c>
      <c r="D13">
        <v>3</v>
      </c>
      <c r="F13">
        <v>1</v>
      </c>
      <c r="I13" s="5" t="b">
        <f>COUNTIFS(Placement[Year],AnnualRecords[[#This Row],[Year]],Placement[Name],AnnualRecords[[#This Row],[Name]])=AnnualRecords[[#This Row],[Philosophy Placed]]</f>
        <v>1</v>
      </c>
      <c r="J13" s="5" t="b">
        <f>NOT(ISNA(MATCH(AnnualRecords[[#This Row],[Name]],YearRecord[Name],0)&gt;0))</f>
        <v>1</v>
      </c>
      <c r="K13" s="5" t="b">
        <f>COUNTIFS(AnnualRecords[Year],AnnualRecords[[#This Row],[Year]],AnnualRecords[Name],AnnualRecords[[#This Row],[Name]]) &lt;= 1</f>
        <v>1</v>
      </c>
    </row>
    <row r="14" spans="1:11">
      <c r="A14">
        <v>2018</v>
      </c>
      <c r="B14" t="s">
        <v>10</v>
      </c>
      <c r="C14">
        <v>8</v>
      </c>
      <c r="D14">
        <v>7</v>
      </c>
      <c r="F14">
        <v>0</v>
      </c>
      <c r="I14" s="5" t="b">
        <f>COUNTIFS(Placement[Year],AnnualRecords[[#This Row],[Year]],Placement[Name],AnnualRecords[[#This Row],[Name]])=AnnualRecords[[#This Row],[Philosophy Placed]]</f>
        <v>1</v>
      </c>
      <c r="J14" s="5" t="b">
        <f>NOT(ISNA(MATCH(AnnualRecords[[#This Row],[Name]],YearRecord[Name],0)&gt;0))</f>
        <v>1</v>
      </c>
      <c r="K14" s="5" t="b">
        <f>COUNTIFS(AnnualRecords[Year],AnnualRecords[[#This Row],[Year]],AnnualRecords[Name],AnnualRecords[[#This Row],[Name]]) &lt;= 1</f>
        <v>1</v>
      </c>
    </row>
    <row r="15" spans="1:11">
      <c r="A15">
        <v>2018</v>
      </c>
      <c r="B15" t="s">
        <v>22</v>
      </c>
      <c r="C15">
        <v>2</v>
      </c>
      <c r="D15">
        <v>2</v>
      </c>
      <c r="F15">
        <v>0</v>
      </c>
      <c r="I15" s="5" t="b">
        <f>COUNTIFS(Placement[Year],AnnualRecords[[#This Row],[Year]],Placement[Name],AnnualRecords[[#This Row],[Name]])=AnnualRecords[[#This Row],[Philosophy Placed]]</f>
        <v>1</v>
      </c>
      <c r="J15" s="5" t="b">
        <f>NOT(ISNA(MATCH(AnnualRecords[[#This Row],[Name]],YearRecord[Name],0)&gt;0))</f>
        <v>1</v>
      </c>
      <c r="K15" s="5" t="b">
        <f>COUNTIFS(AnnualRecords[Year],AnnualRecords[[#This Row],[Year]],AnnualRecords[Name],AnnualRecords[[#This Row],[Name]]) &lt;= 1</f>
        <v>1</v>
      </c>
    </row>
    <row r="16" spans="1:11">
      <c r="A16">
        <v>2018</v>
      </c>
      <c r="B16" t="s">
        <v>9</v>
      </c>
      <c r="C16">
        <v>7</v>
      </c>
      <c r="D16">
        <v>0</v>
      </c>
      <c r="F16">
        <v>0</v>
      </c>
      <c r="I16" s="5" t="b">
        <f>COUNTIFS(Placement[Year],AnnualRecords[[#This Row],[Year]],Placement[Name],AnnualRecords[[#This Row],[Name]])=AnnualRecords[[#This Row],[Philosophy Placed]]</f>
        <v>1</v>
      </c>
      <c r="J16" s="5" t="b">
        <f>NOT(ISNA(MATCH(AnnualRecords[[#This Row],[Name]],YearRecord[Name],0)&gt;0))</f>
        <v>1</v>
      </c>
      <c r="K16" s="5" t="b">
        <f>COUNTIFS(AnnualRecords[Year],AnnualRecords[[#This Row],[Year]],AnnualRecords[Name],AnnualRecords[[#This Row],[Name]]) &lt;= 1</f>
        <v>1</v>
      </c>
    </row>
    <row r="17" spans="1:11">
      <c r="A17">
        <v>2018</v>
      </c>
      <c r="B17" t="s">
        <v>8</v>
      </c>
      <c r="C17">
        <v>9</v>
      </c>
      <c r="D17">
        <v>7</v>
      </c>
      <c r="F17">
        <v>1</v>
      </c>
      <c r="I17" s="5" t="b">
        <f>COUNTIFS(Placement[Year],AnnualRecords[[#This Row],[Year]],Placement[Name],AnnualRecords[[#This Row],[Name]])=AnnualRecords[[#This Row],[Philosophy Placed]]</f>
        <v>1</v>
      </c>
      <c r="J17" s="5" t="b">
        <f>NOT(ISNA(MATCH(AnnualRecords[[#This Row],[Name]],YearRecord[Name],0)&gt;0))</f>
        <v>1</v>
      </c>
      <c r="K17" s="5" t="b">
        <f>COUNTIFS(AnnualRecords[Year],AnnualRecords[[#This Row],[Year]],AnnualRecords[Name],AnnualRecords[[#This Row],[Name]]) &lt;= 1</f>
        <v>1</v>
      </c>
    </row>
    <row r="18" spans="1:11">
      <c r="A18">
        <v>2018</v>
      </c>
      <c r="B18" t="s">
        <v>7</v>
      </c>
      <c r="C18">
        <v>5</v>
      </c>
      <c r="D18">
        <v>4</v>
      </c>
      <c r="F18">
        <v>0</v>
      </c>
      <c r="I18" s="5" t="b">
        <f>COUNTIFS(Placement[Year],AnnualRecords[[#This Row],[Year]],Placement[Name],AnnualRecords[[#This Row],[Name]])=AnnualRecords[[#This Row],[Philosophy Placed]]</f>
        <v>1</v>
      </c>
      <c r="J18" s="5" t="b">
        <f>NOT(ISNA(MATCH(AnnualRecords[[#This Row],[Name]],YearRecord[Name],0)&gt;0))</f>
        <v>1</v>
      </c>
      <c r="K18" s="5" t="b">
        <f>COUNTIFS(AnnualRecords[Year],AnnualRecords[[#This Row],[Year]],AnnualRecords[Name],AnnualRecords[[#This Row],[Name]]) &lt;= 1</f>
        <v>1</v>
      </c>
    </row>
    <row r="19" spans="1:11">
      <c r="A19">
        <v>2018</v>
      </c>
      <c r="B19" t="s">
        <v>19</v>
      </c>
      <c r="C19">
        <v>10</v>
      </c>
      <c r="D19">
        <v>5</v>
      </c>
      <c r="F19">
        <v>1</v>
      </c>
      <c r="I19" s="5" t="b">
        <f>COUNTIFS(Placement[Year],AnnualRecords[[#This Row],[Year]],Placement[Name],AnnualRecords[[#This Row],[Name]])=AnnualRecords[[#This Row],[Philosophy Placed]]</f>
        <v>1</v>
      </c>
      <c r="J19" s="5" t="b">
        <f>NOT(ISNA(MATCH(AnnualRecords[[#This Row],[Name]],YearRecord[Name],0)&gt;0))</f>
        <v>1</v>
      </c>
      <c r="K19" s="5" t="b">
        <f>COUNTIFS(AnnualRecords[Year],AnnualRecords[[#This Row],[Year]],AnnualRecords[Name],AnnualRecords[[#This Row],[Name]]) &lt;= 1</f>
        <v>1</v>
      </c>
    </row>
    <row r="20" spans="1:11">
      <c r="A20">
        <v>2018</v>
      </c>
      <c r="B20" t="s">
        <v>109</v>
      </c>
      <c r="C20">
        <v>2</v>
      </c>
      <c r="D20">
        <v>1</v>
      </c>
      <c r="F20">
        <v>1</v>
      </c>
      <c r="I20" s="5" t="b">
        <f>COUNTIFS(Placement[Year],AnnualRecords[[#This Row],[Year]],Placement[Name],AnnualRecords[[#This Row],[Name]])=AnnualRecords[[#This Row],[Philosophy Placed]]</f>
        <v>1</v>
      </c>
      <c r="J20" s="5" t="b">
        <f>NOT(ISNA(MATCH(AnnualRecords[[#This Row],[Name]],YearRecord[Name],0)&gt;0))</f>
        <v>1</v>
      </c>
      <c r="K20" s="5" t="b">
        <f>COUNTIFS(AnnualRecords[Year],AnnualRecords[[#This Row],[Year]],AnnualRecords[Name],AnnualRecords[[#This Row],[Name]]) &lt;= 1</f>
        <v>1</v>
      </c>
    </row>
    <row r="21" spans="1:11">
      <c r="A21">
        <v>2018</v>
      </c>
      <c r="B21" t="s">
        <v>199</v>
      </c>
      <c r="C21">
        <v>7</v>
      </c>
      <c r="D21">
        <v>0</v>
      </c>
      <c r="E21">
        <v>0</v>
      </c>
      <c r="F21">
        <v>0</v>
      </c>
      <c r="I21" s="5" t="b">
        <f>COUNTIFS(Placement[Year],AnnualRecords[[#This Row],[Year]],Placement[Name],AnnualRecords[[#This Row],[Name]])=AnnualRecords[[#This Row],[Philosophy Placed]]</f>
        <v>1</v>
      </c>
      <c r="J21" s="5" t="b">
        <f>NOT(ISNA(MATCH(AnnualRecords[[#This Row],[Name]],YearRecord[Name],0)&gt;0))</f>
        <v>1</v>
      </c>
      <c r="K21" s="5" t="b">
        <f>COUNTIFS(AnnualRecords[Year],AnnualRecords[[#This Row],[Year]],AnnualRecords[Name],AnnualRecords[[#This Row],[Name]]) &lt;= 1</f>
        <v>1</v>
      </c>
    </row>
    <row r="22" spans="1:11">
      <c r="A22">
        <v>2018</v>
      </c>
      <c r="B22" t="s">
        <v>21</v>
      </c>
      <c r="C22">
        <v>4</v>
      </c>
      <c r="D22">
        <v>2</v>
      </c>
      <c r="I22" s="5" t="b">
        <f>COUNTIFS(Placement[Year],AnnualRecords[[#This Row],[Year]],Placement[Name],AnnualRecords[[#This Row],[Name]])=AnnualRecords[[#This Row],[Philosophy Placed]]</f>
        <v>1</v>
      </c>
      <c r="J22" s="5" t="b">
        <f>NOT(ISNA(MATCH(AnnualRecords[[#This Row],[Name]],YearRecord[Name],0)&gt;0))</f>
        <v>1</v>
      </c>
      <c r="K22" s="5" t="b">
        <f>COUNTIFS(AnnualRecords[Year],AnnualRecords[[#This Row],[Year]],AnnualRecords[Name],AnnualRecords[[#This Row],[Name]]) &lt;= 1</f>
        <v>1</v>
      </c>
    </row>
    <row r="23" spans="1:11">
      <c r="A23">
        <v>2019</v>
      </c>
      <c r="B23" t="s">
        <v>20</v>
      </c>
      <c r="C23">
        <v>11</v>
      </c>
      <c r="D23">
        <v>8</v>
      </c>
      <c r="E23">
        <v>1</v>
      </c>
      <c r="I23" s="5" t="b">
        <f>COUNTIFS(Placement[Year],AnnualRecords[[#This Row],[Year]],Placement[Name],AnnualRecords[[#This Row],[Name]])=AnnualRecords[[#This Row],[Philosophy Placed]]</f>
        <v>1</v>
      </c>
      <c r="J23" s="5" t="b">
        <f>NOT(ISNA(MATCH(AnnualRecords[[#This Row],[Name]],YearRecord[Name],0)&gt;0))</f>
        <v>1</v>
      </c>
      <c r="K23" s="5" t="b">
        <f>COUNTIFS(AnnualRecords[Year],AnnualRecords[[#This Row],[Year]],AnnualRecords[Name],AnnualRecords[[#This Row],[Name]]) &lt;= 1</f>
        <v>1</v>
      </c>
    </row>
    <row r="24" spans="1:11">
      <c r="A24">
        <v>2019</v>
      </c>
      <c r="B24" t="s">
        <v>18</v>
      </c>
      <c r="C24">
        <v>1</v>
      </c>
      <c r="D24">
        <v>1</v>
      </c>
      <c r="F24">
        <v>0</v>
      </c>
      <c r="I24" s="5" t="b">
        <f>COUNTIFS(Placement[Year],AnnualRecords[[#This Row],[Year]],Placement[Name],AnnualRecords[[#This Row],[Name]])=AnnualRecords[[#This Row],[Philosophy Placed]]</f>
        <v>1</v>
      </c>
      <c r="J24" s="5" t="b">
        <f>NOT(ISNA(MATCH(AnnualRecords[[#This Row],[Name]],YearRecord[Name],0)&gt;0))</f>
        <v>1</v>
      </c>
      <c r="K24" s="5" t="b">
        <f>COUNTIFS(AnnualRecords[Year],AnnualRecords[[#This Row],[Year]],AnnualRecords[Name],AnnualRecords[[#This Row],[Name]]) &lt;= 1</f>
        <v>1</v>
      </c>
    </row>
    <row r="25" spans="1:11">
      <c r="A25">
        <v>2019</v>
      </c>
      <c r="B25" t="s">
        <v>17</v>
      </c>
      <c r="C25">
        <v>1</v>
      </c>
      <c r="D25">
        <v>1</v>
      </c>
      <c r="F25">
        <v>0</v>
      </c>
      <c r="I25" s="5" t="b">
        <f>COUNTIFS(Placement[Year],AnnualRecords[[#This Row],[Year]],Placement[Name],AnnualRecords[[#This Row],[Name]])=AnnualRecords[[#This Row],[Philosophy Placed]]</f>
        <v>1</v>
      </c>
      <c r="J25" s="5" t="b">
        <f>NOT(ISNA(MATCH(AnnualRecords[[#This Row],[Name]],YearRecord[Name],0)&gt;0))</f>
        <v>1</v>
      </c>
      <c r="K25" s="5" t="b">
        <f>COUNTIFS(AnnualRecords[Year],AnnualRecords[[#This Row],[Year]],AnnualRecords[Name],AnnualRecords[[#This Row],[Name]]) &lt;= 1</f>
        <v>1</v>
      </c>
    </row>
    <row r="26" spans="1:11">
      <c r="A26">
        <v>2019</v>
      </c>
      <c r="B26" t="s">
        <v>188</v>
      </c>
      <c r="C26">
        <v>6</v>
      </c>
      <c r="D26">
        <v>1</v>
      </c>
      <c r="F26">
        <v>1</v>
      </c>
      <c r="I26" s="5" t="b">
        <f>COUNTIFS(Placement[Year],AnnualRecords[[#This Row],[Year]],Placement[Name],AnnualRecords[[#This Row],[Name]])=AnnualRecords[[#This Row],[Philosophy Placed]]</f>
        <v>1</v>
      </c>
      <c r="J26" s="5" t="b">
        <f>NOT(ISNA(MATCH(AnnualRecords[[#This Row],[Name]],YearRecord[Name],0)&gt;0))</f>
        <v>1</v>
      </c>
      <c r="K26" s="5" t="b">
        <f>COUNTIFS(AnnualRecords[Year],AnnualRecords[[#This Row],[Year]],AnnualRecords[Name],AnnualRecords[[#This Row],[Name]]) &lt;= 1</f>
        <v>1</v>
      </c>
    </row>
    <row r="27" spans="1:11">
      <c r="A27">
        <v>2019</v>
      </c>
      <c r="B27" t="s">
        <v>32</v>
      </c>
      <c r="C27">
        <v>10</v>
      </c>
      <c r="D27">
        <v>5</v>
      </c>
      <c r="I27" s="5" t="b">
        <f>COUNTIFS(Placement[Year],AnnualRecords[[#This Row],[Year]],Placement[Name],AnnualRecords[[#This Row],[Name]])=AnnualRecords[[#This Row],[Philosophy Placed]]</f>
        <v>1</v>
      </c>
      <c r="J27" s="5" t="b">
        <f>NOT(ISNA(MATCH(AnnualRecords[[#This Row],[Name]],YearRecord[Name],0)&gt;0))</f>
        <v>1</v>
      </c>
      <c r="K27" s="5" t="b">
        <f>COUNTIFS(AnnualRecords[Year],AnnualRecords[[#This Row],[Year]],AnnualRecords[Name],AnnualRecords[[#This Row],[Name]]) &lt;= 1</f>
        <v>1</v>
      </c>
    </row>
    <row r="28" spans="1:11">
      <c r="A28">
        <v>2019</v>
      </c>
      <c r="B28" t="s">
        <v>16</v>
      </c>
      <c r="C28">
        <v>21</v>
      </c>
      <c r="D28">
        <v>12</v>
      </c>
      <c r="F28">
        <v>0</v>
      </c>
      <c r="I28" s="5" t="b">
        <f>COUNTIFS(Placement[Year],AnnualRecords[[#This Row],[Year]],Placement[Name],AnnualRecords[[#This Row],[Name]])=AnnualRecords[[#This Row],[Philosophy Placed]]</f>
        <v>1</v>
      </c>
      <c r="J28" s="5" t="b">
        <f>NOT(ISNA(MATCH(AnnualRecords[[#This Row],[Name]],YearRecord[Name],0)&gt;0))</f>
        <v>1</v>
      </c>
      <c r="K28" s="5" t="b">
        <f>COUNTIFS(AnnualRecords[Year],AnnualRecords[[#This Row],[Year]],AnnualRecords[Name],AnnualRecords[[#This Row],[Name]]) &lt;= 1</f>
        <v>1</v>
      </c>
    </row>
    <row r="29" spans="1:11">
      <c r="A29">
        <v>2019</v>
      </c>
      <c r="B29" t="s">
        <v>15</v>
      </c>
      <c r="C29">
        <v>2</v>
      </c>
      <c r="D29">
        <v>2</v>
      </c>
      <c r="F29">
        <v>0</v>
      </c>
      <c r="I29" s="5" t="b">
        <f>COUNTIFS(Placement[Year],AnnualRecords[[#This Row],[Year]],Placement[Name],AnnualRecords[[#This Row],[Name]])=AnnualRecords[[#This Row],[Philosophy Placed]]</f>
        <v>1</v>
      </c>
      <c r="J29" s="5" t="b">
        <f>NOT(ISNA(MATCH(AnnualRecords[[#This Row],[Name]],YearRecord[Name],0)&gt;0))</f>
        <v>1</v>
      </c>
      <c r="K29" s="5" t="b">
        <f>COUNTIFS(AnnualRecords[Year],AnnualRecords[[#This Row],[Year]],AnnualRecords[Name],AnnualRecords[[#This Row],[Name]]) &lt;= 1</f>
        <v>1</v>
      </c>
    </row>
    <row r="30" spans="1:11">
      <c r="A30">
        <v>2019</v>
      </c>
      <c r="B30" t="s">
        <v>14</v>
      </c>
      <c r="C30">
        <v>10</v>
      </c>
      <c r="D30">
        <v>6</v>
      </c>
      <c r="F30">
        <v>0</v>
      </c>
      <c r="I30" s="5" t="b">
        <f>COUNTIFS(Placement[Year],AnnualRecords[[#This Row],[Year]],Placement[Name],AnnualRecords[[#This Row],[Name]])=AnnualRecords[[#This Row],[Philosophy Placed]]</f>
        <v>1</v>
      </c>
      <c r="J30" s="5" t="b">
        <f>NOT(ISNA(MATCH(AnnualRecords[[#This Row],[Name]],YearRecord[Name],0)&gt;0))</f>
        <v>1</v>
      </c>
      <c r="K30" s="5" t="b">
        <f>COUNTIFS(AnnualRecords[Year],AnnualRecords[[#This Row],[Year]],AnnualRecords[Name],AnnualRecords[[#This Row],[Name]]) &lt;= 1</f>
        <v>1</v>
      </c>
    </row>
    <row r="31" spans="1:11">
      <c r="A31">
        <v>2019</v>
      </c>
      <c r="B31" t="s">
        <v>24</v>
      </c>
      <c r="C31">
        <v>5</v>
      </c>
      <c r="D31">
        <v>1</v>
      </c>
      <c r="E31">
        <v>1</v>
      </c>
      <c r="I31" s="5" t="b">
        <f>COUNTIFS(Placement[Year],AnnualRecords[[#This Row],[Year]],Placement[Name],AnnualRecords[[#This Row],[Name]])=AnnualRecords[[#This Row],[Philosophy Placed]]</f>
        <v>1</v>
      </c>
      <c r="J31" s="5" t="b">
        <f>NOT(ISNA(MATCH(AnnualRecords[[#This Row],[Name]],YearRecord[Name],0)&gt;0))</f>
        <v>1</v>
      </c>
      <c r="K31" s="5" t="b">
        <f>COUNTIFS(AnnualRecords[Year],AnnualRecords[[#This Row],[Year]],AnnualRecords[Name],AnnualRecords[[#This Row],[Name]]) &lt;= 1</f>
        <v>1</v>
      </c>
    </row>
    <row r="32" spans="1:11">
      <c r="A32">
        <v>2019</v>
      </c>
      <c r="B32" t="s">
        <v>13</v>
      </c>
      <c r="C32">
        <v>4</v>
      </c>
      <c r="D32">
        <v>8</v>
      </c>
      <c r="F32">
        <v>1</v>
      </c>
      <c r="I32" s="5" t="b">
        <f>COUNTIFS(Placement[Year],AnnualRecords[[#This Row],[Year]],Placement[Name],AnnualRecords[[#This Row],[Name]])=AnnualRecords[[#This Row],[Philosophy Placed]]</f>
        <v>1</v>
      </c>
      <c r="J32" s="5" t="b">
        <f>NOT(ISNA(MATCH(AnnualRecords[[#This Row],[Name]],YearRecord[Name],0)&gt;0))</f>
        <v>1</v>
      </c>
      <c r="K32" s="5" t="b">
        <f>COUNTIFS(AnnualRecords[Year],AnnualRecords[[#This Row],[Year]],AnnualRecords[Name],AnnualRecords[[#This Row],[Name]]) &lt;= 1</f>
        <v>1</v>
      </c>
    </row>
    <row r="33" spans="1:11">
      <c r="A33">
        <v>2019</v>
      </c>
      <c r="B33" t="s">
        <v>23</v>
      </c>
      <c r="C33">
        <v>7</v>
      </c>
      <c r="D33">
        <v>7</v>
      </c>
      <c r="F33">
        <v>0</v>
      </c>
      <c r="I33" s="5" t="b">
        <f>COUNTIFS(Placement[Year],AnnualRecords[[#This Row],[Year]],Placement[Name],AnnualRecords[[#This Row],[Name]])=AnnualRecords[[#This Row],[Philosophy Placed]]</f>
        <v>1</v>
      </c>
      <c r="J33" s="5" t="b">
        <f>NOT(ISNA(MATCH(AnnualRecords[[#This Row],[Name]],YearRecord[Name],0)&gt;0))</f>
        <v>1</v>
      </c>
      <c r="K33" s="5" t="b">
        <f>COUNTIFS(AnnualRecords[Year],AnnualRecords[[#This Row],[Year]],AnnualRecords[Name],AnnualRecords[[#This Row],[Name]]) &lt;= 1</f>
        <v>1</v>
      </c>
    </row>
    <row r="34" spans="1:11">
      <c r="A34">
        <v>2019</v>
      </c>
      <c r="B34" t="s">
        <v>12</v>
      </c>
      <c r="C34">
        <v>6</v>
      </c>
      <c r="D34">
        <v>3</v>
      </c>
      <c r="F34">
        <v>0</v>
      </c>
      <c r="I34" s="5" t="b">
        <f>COUNTIFS(Placement[Year],AnnualRecords[[#This Row],[Year]],Placement[Name],AnnualRecords[[#This Row],[Name]])=AnnualRecords[[#This Row],[Philosophy Placed]]</f>
        <v>1</v>
      </c>
      <c r="J34" s="5" t="b">
        <f>NOT(ISNA(MATCH(AnnualRecords[[#This Row],[Name]],YearRecord[Name],0)&gt;0))</f>
        <v>1</v>
      </c>
      <c r="K34" s="5" t="b">
        <f>COUNTIFS(AnnualRecords[Year],AnnualRecords[[#This Row],[Year]],AnnualRecords[Name],AnnualRecords[[#This Row],[Name]]) &lt;= 1</f>
        <v>1</v>
      </c>
    </row>
    <row r="35" spans="1:11">
      <c r="A35">
        <v>2019</v>
      </c>
      <c r="B35" t="s">
        <v>11</v>
      </c>
      <c r="C35">
        <v>10</v>
      </c>
      <c r="D35">
        <v>9</v>
      </c>
      <c r="F35">
        <v>1</v>
      </c>
      <c r="I35" s="5" t="b">
        <f>COUNTIFS(Placement[Year],AnnualRecords[[#This Row],[Year]],Placement[Name],AnnualRecords[[#This Row],[Name]])=AnnualRecords[[#This Row],[Philosophy Placed]]</f>
        <v>1</v>
      </c>
      <c r="J35" s="5" t="b">
        <f>NOT(ISNA(MATCH(AnnualRecords[[#This Row],[Name]],YearRecord[Name],0)&gt;0))</f>
        <v>1</v>
      </c>
      <c r="K35" s="5" t="b">
        <f>COUNTIFS(AnnualRecords[Year],AnnualRecords[[#This Row],[Year]],AnnualRecords[Name],AnnualRecords[[#This Row],[Name]]) &lt;= 1</f>
        <v>1</v>
      </c>
    </row>
    <row r="36" spans="1:11">
      <c r="A36">
        <v>2019</v>
      </c>
      <c r="B36" t="s">
        <v>10</v>
      </c>
      <c r="C36">
        <v>5</v>
      </c>
      <c r="D36">
        <v>5</v>
      </c>
      <c r="F36">
        <v>0</v>
      </c>
      <c r="I36" s="5" t="b">
        <f>COUNTIFS(Placement[Year],AnnualRecords[[#This Row],[Year]],Placement[Name],AnnualRecords[[#This Row],[Name]])=AnnualRecords[[#This Row],[Philosophy Placed]]</f>
        <v>1</v>
      </c>
      <c r="J36" s="5" t="b">
        <f>NOT(ISNA(MATCH(AnnualRecords[[#This Row],[Name]],YearRecord[Name],0)&gt;0))</f>
        <v>1</v>
      </c>
      <c r="K36" s="5" t="b">
        <f>COUNTIFS(AnnualRecords[Year],AnnualRecords[[#This Row],[Year]],AnnualRecords[Name],AnnualRecords[[#This Row],[Name]]) &lt;= 1</f>
        <v>1</v>
      </c>
    </row>
    <row r="37" spans="1:11">
      <c r="A37">
        <v>2019</v>
      </c>
      <c r="B37" t="s">
        <v>22</v>
      </c>
      <c r="C37">
        <v>1</v>
      </c>
      <c r="D37">
        <v>1</v>
      </c>
      <c r="F37">
        <v>0</v>
      </c>
      <c r="I37" s="5" t="b">
        <f>COUNTIFS(Placement[Year],AnnualRecords[[#This Row],[Year]],Placement[Name],AnnualRecords[[#This Row],[Name]])=AnnualRecords[[#This Row],[Philosophy Placed]]</f>
        <v>1</v>
      </c>
      <c r="J37" s="5" t="b">
        <f>NOT(ISNA(MATCH(AnnualRecords[[#This Row],[Name]],YearRecord[Name],0)&gt;0))</f>
        <v>1</v>
      </c>
      <c r="K37" s="5" t="b">
        <f>COUNTIFS(AnnualRecords[Year],AnnualRecords[[#This Row],[Year]],AnnualRecords[Name],AnnualRecords[[#This Row],[Name]]) &lt;= 1</f>
        <v>1</v>
      </c>
    </row>
    <row r="38" spans="1:11">
      <c r="A38">
        <v>2019</v>
      </c>
      <c r="B38" t="s">
        <v>9</v>
      </c>
      <c r="C38">
        <v>7</v>
      </c>
      <c r="D38">
        <v>1</v>
      </c>
      <c r="F38">
        <v>0</v>
      </c>
      <c r="I38" s="5" t="b">
        <f>COUNTIFS(Placement[Year],AnnualRecords[[#This Row],[Year]],Placement[Name],AnnualRecords[[#This Row],[Name]])=AnnualRecords[[#This Row],[Philosophy Placed]]</f>
        <v>1</v>
      </c>
      <c r="J38" s="5" t="b">
        <f>NOT(ISNA(MATCH(AnnualRecords[[#This Row],[Name]],YearRecord[Name],0)&gt;0))</f>
        <v>1</v>
      </c>
      <c r="K38" s="5" t="b">
        <f>COUNTIFS(AnnualRecords[Year],AnnualRecords[[#This Row],[Year]],AnnualRecords[Name],AnnualRecords[[#This Row],[Name]]) &lt;= 1</f>
        <v>1</v>
      </c>
    </row>
    <row r="39" spans="1:11">
      <c r="A39">
        <v>2019</v>
      </c>
      <c r="B39" t="s">
        <v>8</v>
      </c>
      <c r="C39">
        <v>12</v>
      </c>
      <c r="D39">
        <v>8</v>
      </c>
      <c r="F39">
        <v>0</v>
      </c>
      <c r="I39" s="5" t="b">
        <f>COUNTIFS(Placement[Year],AnnualRecords[[#This Row],[Year]],Placement[Name],AnnualRecords[[#This Row],[Name]])=AnnualRecords[[#This Row],[Philosophy Placed]]</f>
        <v>1</v>
      </c>
      <c r="J39" s="5" t="b">
        <f>NOT(ISNA(MATCH(AnnualRecords[[#This Row],[Name]],YearRecord[Name],0)&gt;0))</f>
        <v>1</v>
      </c>
      <c r="K39" s="5" t="b">
        <f>COUNTIFS(AnnualRecords[Year],AnnualRecords[[#This Row],[Year]],AnnualRecords[Name],AnnualRecords[[#This Row],[Name]]) &lt;= 1</f>
        <v>1</v>
      </c>
    </row>
    <row r="40" spans="1:11">
      <c r="A40">
        <v>2019</v>
      </c>
      <c r="B40" t="s">
        <v>7</v>
      </c>
      <c r="C40">
        <v>4</v>
      </c>
      <c r="D40">
        <v>4</v>
      </c>
      <c r="F40">
        <v>0</v>
      </c>
      <c r="I40" s="5" t="b">
        <f>COUNTIFS(Placement[Year],AnnualRecords[[#This Row],[Year]],Placement[Name],AnnualRecords[[#This Row],[Name]])=AnnualRecords[[#This Row],[Philosophy Placed]]</f>
        <v>1</v>
      </c>
      <c r="J40" s="5" t="b">
        <f>NOT(ISNA(MATCH(AnnualRecords[[#This Row],[Name]],YearRecord[Name],0)&gt;0))</f>
        <v>1</v>
      </c>
      <c r="K40" s="5" t="b">
        <f>COUNTIFS(AnnualRecords[Year],AnnualRecords[[#This Row],[Year]],AnnualRecords[Name],AnnualRecords[[#This Row],[Name]]) &lt;= 1</f>
        <v>1</v>
      </c>
    </row>
    <row r="41" spans="1:11">
      <c r="A41">
        <v>2019</v>
      </c>
      <c r="B41" t="s">
        <v>19</v>
      </c>
      <c r="C41">
        <v>7</v>
      </c>
      <c r="D41">
        <v>6</v>
      </c>
      <c r="F41">
        <v>0</v>
      </c>
      <c r="I41" s="5" t="b">
        <f>COUNTIFS(Placement[Year],AnnualRecords[[#This Row],[Year]],Placement[Name],AnnualRecords[[#This Row],[Name]])=AnnualRecords[[#This Row],[Philosophy Placed]]</f>
        <v>1</v>
      </c>
      <c r="J41" s="5" t="b">
        <f>NOT(ISNA(MATCH(AnnualRecords[[#This Row],[Name]],YearRecord[Name],0)&gt;0))</f>
        <v>1</v>
      </c>
      <c r="K41" s="5" t="b">
        <f>COUNTIFS(AnnualRecords[Year],AnnualRecords[[#This Row],[Year]],AnnualRecords[Name],AnnualRecords[[#This Row],[Name]]) &lt;= 1</f>
        <v>1</v>
      </c>
    </row>
    <row r="42" spans="1:11">
      <c r="A42">
        <v>2019</v>
      </c>
      <c r="B42" t="s">
        <v>109</v>
      </c>
      <c r="C42">
        <v>5</v>
      </c>
      <c r="D42">
        <v>4</v>
      </c>
      <c r="F42">
        <v>0</v>
      </c>
      <c r="I42" s="5" t="b">
        <f>COUNTIFS(Placement[Year],AnnualRecords[[#This Row],[Year]],Placement[Name],AnnualRecords[[#This Row],[Name]])=AnnualRecords[[#This Row],[Philosophy Placed]]</f>
        <v>1</v>
      </c>
      <c r="J42" s="5" t="b">
        <f>NOT(ISNA(MATCH(AnnualRecords[[#This Row],[Name]],YearRecord[Name],0)&gt;0))</f>
        <v>1</v>
      </c>
      <c r="K42" s="5" t="b">
        <f>COUNTIFS(AnnualRecords[Year],AnnualRecords[[#This Row],[Year]],AnnualRecords[Name],AnnualRecords[[#This Row],[Name]]) &lt;= 1</f>
        <v>1</v>
      </c>
    </row>
    <row r="43" spans="1:11">
      <c r="A43">
        <v>2019</v>
      </c>
      <c r="B43" t="s">
        <v>199</v>
      </c>
      <c r="C43">
        <v>6</v>
      </c>
      <c r="D43">
        <v>2</v>
      </c>
      <c r="E43">
        <v>0</v>
      </c>
      <c r="F43">
        <v>1</v>
      </c>
      <c r="I43" s="5" t="b">
        <f>COUNTIFS(Placement[Year],AnnualRecords[[#This Row],[Year]],Placement[Name],AnnualRecords[[#This Row],[Name]])=AnnualRecords[[#This Row],[Philosophy Placed]]</f>
        <v>1</v>
      </c>
      <c r="J43" s="5" t="b">
        <f>NOT(ISNA(MATCH(AnnualRecords[[#This Row],[Name]],YearRecord[Name],0)&gt;0))</f>
        <v>1</v>
      </c>
      <c r="K43" s="5" t="b">
        <f>COUNTIFS(AnnualRecords[Year],AnnualRecords[[#This Row],[Year]],AnnualRecords[Name],AnnualRecords[[#This Row],[Name]]) &lt;= 1</f>
        <v>1</v>
      </c>
    </row>
    <row r="44" spans="1:11">
      <c r="A44">
        <v>2019</v>
      </c>
      <c r="B44" t="s">
        <v>21</v>
      </c>
      <c r="C44">
        <v>6</v>
      </c>
      <c r="D44">
        <v>1</v>
      </c>
      <c r="I44" s="5" t="b">
        <f>COUNTIFS(Placement[Year],AnnualRecords[[#This Row],[Year]],Placement[Name],AnnualRecords[[#This Row],[Name]])=AnnualRecords[[#This Row],[Philosophy Placed]]</f>
        <v>1</v>
      </c>
      <c r="J44" s="5" t="b">
        <f>NOT(ISNA(MATCH(AnnualRecords[[#This Row],[Name]],YearRecord[Name],0)&gt;0))</f>
        <v>1</v>
      </c>
      <c r="K44" s="5" t="b">
        <f>COUNTIFS(AnnualRecords[Year],AnnualRecords[[#This Row],[Year]],AnnualRecords[Name],AnnualRecords[[#This Row],[Name]]) &lt;= 1</f>
        <v>1</v>
      </c>
    </row>
    <row r="45" spans="1:11">
      <c r="A45">
        <v>2020</v>
      </c>
      <c r="B45" t="s">
        <v>20</v>
      </c>
      <c r="C45">
        <v>9</v>
      </c>
      <c r="D45">
        <v>1</v>
      </c>
      <c r="E45">
        <v>1</v>
      </c>
      <c r="F45">
        <v>3</v>
      </c>
      <c r="I45" s="5" t="b">
        <f>COUNTIFS(Placement[Year],AnnualRecords[[#This Row],[Year]],Placement[Name],AnnualRecords[[#This Row],[Name]])=AnnualRecords[[#This Row],[Philosophy Placed]]</f>
        <v>1</v>
      </c>
      <c r="J45" s="5" t="b">
        <f>NOT(ISNA(MATCH(AnnualRecords[[#This Row],[Name]],YearRecord[Name],0)&gt;0))</f>
        <v>1</v>
      </c>
      <c r="K45" s="5" t="b">
        <f>COUNTIFS(AnnualRecords[Year],AnnualRecords[[#This Row],[Year]],AnnualRecords[Name],AnnualRecords[[#This Row],[Name]]) &lt;= 1</f>
        <v>1</v>
      </c>
    </row>
    <row r="46" spans="1:11">
      <c r="A46">
        <v>2020</v>
      </c>
      <c r="B46" t="s">
        <v>18</v>
      </c>
      <c r="C46">
        <v>1</v>
      </c>
      <c r="D46">
        <v>1</v>
      </c>
      <c r="F46">
        <v>0</v>
      </c>
      <c r="I46" s="5" t="b">
        <f>COUNTIFS(Placement[Year],AnnualRecords[[#This Row],[Year]],Placement[Name],AnnualRecords[[#This Row],[Name]])=AnnualRecords[[#This Row],[Philosophy Placed]]</f>
        <v>1</v>
      </c>
      <c r="J46" s="5" t="b">
        <f>NOT(ISNA(MATCH(AnnualRecords[[#This Row],[Name]],YearRecord[Name],0)&gt;0))</f>
        <v>1</v>
      </c>
      <c r="K46" s="5" t="b">
        <f>COUNTIFS(AnnualRecords[Year],AnnualRecords[[#This Row],[Year]],AnnualRecords[Name],AnnualRecords[[#This Row],[Name]]) &lt;= 1</f>
        <v>1</v>
      </c>
    </row>
    <row r="47" spans="1:11">
      <c r="A47">
        <v>2020</v>
      </c>
      <c r="B47" t="s">
        <v>17</v>
      </c>
      <c r="C47">
        <v>1</v>
      </c>
      <c r="D47">
        <v>1</v>
      </c>
      <c r="F47">
        <v>0</v>
      </c>
      <c r="I47" s="5" t="b">
        <f>COUNTIFS(Placement[Year],AnnualRecords[[#This Row],[Year]],Placement[Name],AnnualRecords[[#This Row],[Name]])=AnnualRecords[[#This Row],[Philosophy Placed]]</f>
        <v>1</v>
      </c>
      <c r="J47" s="5" t="b">
        <f>NOT(ISNA(MATCH(AnnualRecords[[#This Row],[Name]],YearRecord[Name],0)&gt;0))</f>
        <v>1</v>
      </c>
      <c r="K47" s="5" t="b">
        <f>COUNTIFS(AnnualRecords[Year],AnnualRecords[[#This Row],[Year]],AnnualRecords[Name],AnnualRecords[[#This Row],[Name]]) &lt;= 1</f>
        <v>1</v>
      </c>
    </row>
    <row r="48" spans="1:11">
      <c r="A48">
        <v>2020</v>
      </c>
      <c r="B48" t="s">
        <v>188</v>
      </c>
      <c r="C48">
        <v>5</v>
      </c>
      <c r="D48">
        <v>0</v>
      </c>
      <c r="E48">
        <v>2</v>
      </c>
      <c r="I48" s="5" t="b">
        <f>COUNTIFS(Placement[Year],AnnualRecords[[#This Row],[Year]],Placement[Name],AnnualRecords[[#This Row],[Name]])=AnnualRecords[[#This Row],[Philosophy Placed]]</f>
        <v>1</v>
      </c>
      <c r="J48" s="5" t="b">
        <f>NOT(ISNA(MATCH(AnnualRecords[[#This Row],[Name]],YearRecord[Name],0)&gt;0))</f>
        <v>1</v>
      </c>
      <c r="K48" s="5" t="b">
        <f>COUNTIFS(AnnualRecords[Year],AnnualRecords[[#This Row],[Year]],AnnualRecords[Name],AnnualRecords[[#This Row],[Name]]) &lt;= 1</f>
        <v>1</v>
      </c>
    </row>
    <row r="49" spans="1:11">
      <c r="A49">
        <v>2020</v>
      </c>
      <c r="B49" t="s">
        <v>32</v>
      </c>
      <c r="C49">
        <v>7</v>
      </c>
      <c r="D49">
        <v>5</v>
      </c>
      <c r="I49" s="5" t="b">
        <f>COUNTIFS(Placement[Year],AnnualRecords[[#This Row],[Year]],Placement[Name],AnnualRecords[[#This Row],[Name]])=AnnualRecords[[#This Row],[Philosophy Placed]]</f>
        <v>1</v>
      </c>
      <c r="J49" s="5" t="b">
        <f>NOT(ISNA(MATCH(AnnualRecords[[#This Row],[Name]],YearRecord[Name],0)&gt;0))</f>
        <v>1</v>
      </c>
      <c r="K49" s="5" t="b">
        <f>COUNTIFS(AnnualRecords[Year],AnnualRecords[[#This Row],[Year]],AnnualRecords[Name],AnnualRecords[[#This Row],[Name]]) &lt;= 1</f>
        <v>1</v>
      </c>
    </row>
    <row r="50" spans="1:11">
      <c r="A50">
        <v>2020</v>
      </c>
      <c r="B50" t="s">
        <v>16</v>
      </c>
      <c r="C50">
        <v>14</v>
      </c>
      <c r="D50">
        <v>3</v>
      </c>
      <c r="F50">
        <v>1</v>
      </c>
      <c r="I50" s="5" t="b">
        <f>COUNTIFS(Placement[Year],AnnualRecords[[#This Row],[Year]],Placement[Name],AnnualRecords[[#This Row],[Name]])=AnnualRecords[[#This Row],[Philosophy Placed]]</f>
        <v>1</v>
      </c>
      <c r="J50" s="5" t="b">
        <f>NOT(ISNA(MATCH(AnnualRecords[[#This Row],[Name]],YearRecord[Name],0)&gt;0))</f>
        <v>1</v>
      </c>
      <c r="K50" s="5" t="b">
        <f>COUNTIFS(AnnualRecords[Year],AnnualRecords[[#This Row],[Year]],AnnualRecords[Name],AnnualRecords[[#This Row],[Name]]) &lt;= 1</f>
        <v>1</v>
      </c>
    </row>
    <row r="51" spans="1:11">
      <c r="A51">
        <v>2020</v>
      </c>
      <c r="B51" t="s">
        <v>15</v>
      </c>
      <c r="C51">
        <v>4</v>
      </c>
      <c r="D51">
        <v>3</v>
      </c>
      <c r="F51">
        <v>0</v>
      </c>
      <c r="I51" s="5" t="b">
        <f>COUNTIFS(Placement[Year],AnnualRecords[[#This Row],[Year]],Placement[Name],AnnualRecords[[#This Row],[Name]])=AnnualRecords[[#This Row],[Philosophy Placed]]</f>
        <v>1</v>
      </c>
      <c r="J51" s="5" t="b">
        <f>NOT(ISNA(MATCH(AnnualRecords[[#This Row],[Name]],YearRecord[Name],0)&gt;0))</f>
        <v>1</v>
      </c>
      <c r="K51" s="5" t="b">
        <f>COUNTIFS(AnnualRecords[Year],AnnualRecords[[#This Row],[Year]],AnnualRecords[Name],AnnualRecords[[#This Row],[Name]]) &lt;= 1</f>
        <v>1</v>
      </c>
    </row>
    <row r="52" spans="1:11">
      <c r="A52">
        <v>2020</v>
      </c>
      <c r="B52" t="s">
        <v>14</v>
      </c>
      <c r="C52">
        <v>13</v>
      </c>
      <c r="D52">
        <v>7</v>
      </c>
      <c r="F52">
        <v>1</v>
      </c>
      <c r="I52" s="5" t="b">
        <f>COUNTIFS(Placement[Year],AnnualRecords[[#This Row],[Year]],Placement[Name],AnnualRecords[[#This Row],[Name]])=AnnualRecords[[#This Row],[Philosophy Placed]]</f>
        <v>1</v>
      </c>
      <c r="J52" s="5" t="b">
        <f>NOT(ISNA(MATCH(AnnualRecords[[#This Row],[Name]],YearRecord[Name],0)&gt;0))</f>
        <v>1</v>
      </c>
      <c r="K52" s="5" t="b">
        <f>COUNTIFS(AnnualRecords[Year],AnnualRecords[[#This Row],[Year]],AnnualRecords[Name],AnnualRecords[[#This Row],[Name]]) &lt;= 1</f>
        <v>1</v>
      </c>
    </row>
    <row r="53" spans="1:11">
      <c r="A53">
        <v>2020</v>
      </c>
      <c r="B53" t="s">
        <v>24</v>
      </c>
      <c r="C53">
        <v>4</v>
      </c>
      <c r="D53">
        <v>1</v>
      </c>
      <c r="I53" s="5" t="b">
        <f>COUNTIFS(Placement[Year],AnnualRecords[[#This Row],[Year]],Placement[Name],AnnualRecords[[#This Row],[Name]])=AnnualRecords[[#This Row],[Philosophy Placed]]</f>
        <v>1</v>
      </c>
      <c r="J53" s="5" t="b">
        <f>NOT(ISNA(MATCH(AnnualRecords[[#This Row],[Name]],YearRecord[Name],0)&gt;0))</f>
        <v>1</v>
      </c>
      <c r="K53" s="5" t="b">
        <f>COUNTIFS(AnnualRecords[Year],AnnualRecords[[#This Row],[Year]],AnnualRecords[Name],AnnualRecords[[#This Row],[Name]]) &lt;= 1</f>
        <v>1</v>
      </c>
    </row>
    <row r="54" spans="1:11">
      <c r="A54">
        <v>2020</v>
      </c>
      <c r="B54" t="s">
        <v>13</v>
      </c>
      <c r="C54">
        <v>10</v>
      </c>
      <c r="D54">
        <v>8</v>
      </c>
      <c r="F54">
        <v>0</v>
      </c>
      <c r="I54" s="5" t="b">
        <f>COUNTIFS(Placement[Year],AnnualRecords[[#This Row],[Year]],Placement[Name],AnnualRecords[[#This Row],[Name]])=AnnualRecords[[#This Row],[Philosophy Placed]]</f>
        <v>1</v>
      </c>
      <c r="J54" s="5" t="b">
        <f>NOT(ISNA(MATCH(AnnualRecords[[#This Row],[Name]],YearRecord[Name],0)&gt;0))</f>
        <v>1</v>
      </c>
      <c r="K54" s="5" t="b">
        <f>COUNTIFS(AnnualRecords[Year],AnnualRecords[[#This Row],[Year]],AnnualRecords[Name],AnnualRecords[[#This Row],[Name]]) &lt;= 1</f>
        <v>1</v>
      </c>
    </row>
    <row r="55" spans="1:11">
      <c r="A55">
        <v>2020</v>
      </c>
      <c r="B55" t="s">
        <v>23</v>
      </c>
      <c r="C55">
        <v>5</v>
      </c>
      <c r="D55">
        <v>5</v>
      </c>
      <c r="I55" s="5" t="b">
        <f>COUNTIFS(Placement[Year],AnnualRecords[[#This Row],[Year]],Placement[Name],AnnualRecords[[#This Row],[Name]])=AnnualRecords[[#This Row],[Philosophy Placed]]</f>
        <v>1</v>
      </c>
      <c r="J55" s="5" t="b">
        <f>NOT(ISNA(MATCH(AnnualRecords[[#This Row],[Name]],YearRecord[Name],0)&gt;0))</f>
        <v>1</v>
      </c>
      <c r="K55" s="5" t="b">
        <f>COUNTIFS(AnnualRecords[Year],AnnualRecords[[#This Row],[Year]],AnnualRecords[Name],AnnualRecords[[#This Row],[Name]]) &lt;= 1</f>
        <v>1</v>
      </c>
    </row>
    <row r="56" spans="1:11">
      <c r="A56">
        <v>2020</v>
      </c>
      <c r="B56" t="s">
        <v>12</v>
      </c>
      <c r="C56">
        <v>10</v>
      </c>
      <c r="D56">
        <v>6</v>
      </c>
      <c r="F56">
        <v>1</v>
      </c>
      <c r="I56" s="5" t="b">
        <f>COUNTIFS(Placement[Year],AnnualRecords[[#This Row],[Year]],Placement[Name],AnnualRecords[[#This Row],[Name]])=AnnualRecords[[#This Row],[Philosophy Placed]]</f>
        <v>1</v>
      </c>
      <c r="J56" s="5" t="b">
        <f>NOT(ISNA(MATCH(AnnualRecords[[#This Row],[Name]],YearRecord[Name],0)&gt;0))</f>
        <v>1</v>
      </c>
      <c r="K56" s="5" t="b">
        <f>COUNTIFS(AnnualRecords[Year],AnnualRecords[[#This Row],[Year]],AnnualRecords[Name],AnnualRecords[[#This Row],[Name]]) &lt;= 1</f>
        <v>1</v>
      </c>
    </row>
    <row r="57" spans="1:11">
      <c r="A57">
        <v>2020</v>
      </c>
      <c r="B57" t="s">
        <v>11</v>
      </c>
      <c r="C57">
        <v>8</v>
      </c>
      <c r="D57">
        <v>8</v>
      </c>
      <c r="F57">
        <v>0</v>
      </c>
      <c r="I57" s="5" t="b">
        <f>COUNTIFS(Placement[Year],AnnualRecords[[#This Row],[Year]],Placement[Name],AnnualRecords[[#This Row],[Name]])=AnnualRecords[[#This Row],[Philosophy Placed]]</f>
        <v>1</v>
      </c>
      <c r="J57" s="5" t="b">
        <f>NOT(ISNA(MATCH(AnnualRecords[[#This Row],[Name]],YearRecord[Name],0)&gt;0))</f>
        <v>1</v>
      </c>
      <c r="K57" s="5" t="b">
        <f>COUNTIFS(AnnualRecords[Year],AnnualRecords[[#This Row],[Year]],AnnualRecords[Name],AnnualRecords[[#This Row],[Name]]) &lt;= 1</f>
        <v>1</v>
      </c>
    </row>
    <row r="58" spans="1:11">
      <c r="A58">
        <v>2020</v>
      </c>
      <c r="B58" t="s">
        <v>10</v>
      </c>
      <c r="C58">
        <v>3</v>
      </c>
      <c r="D58">
        <v>3</v>
      </c>
      <c r="F58">
        <v>0</v>
      </c>
      <c r="I58" s="5" t="b">
        <f>COUNTIFS(Placement[Year],AnnualRecords[[#This Row],[Year]],Placement[Name],AnnualRecords[[#This Row],[Name]])=AnnualRecords[[#This Row],[Philosophy Placed]]</f>
        <v>1</v>
      </c>
      <c r="J58" s="5" t="b">
        <f>NOT(ISNA(MATCH(AnnualRecords[[#This Row],[Name]],YearRecord[Name],0)&gt;0))</f>
        <v>1</v>
      </c>
      <c r="K58" s="5" t="b">
        <f>COUNTIFS(AnnualRecords[Year],AnnualRecords[[#This Row],[Year]],AnnualRecords[Name],AnnualRecords[[#This Row],[Name]]) &lt;= 1</f>
        <v>1</v>
      </c>
    </row>
    <row r="59" spans="1:11">
      <c r="A59">
        <v>2020</v>
      </c>
      <c r="B59" t="s">
        <v>22</v>
      </c>
      <c r="C59">
        <v>2</v>
      </c>
      <c r="D59">
        <v>2</v>
      </c>
      <c r="F59">
        <v>0</v>
      </c>
      <c r="I59" s="5" t="b">
        <f>COUNTIFS(Placement[Year],AnnualRecords[[#This Row],[Year]],Placement[Name],AnnualRecords[[#This Row],[Name]])=AnnualRecords[[#This Row],[Philosophy Placed]]</f>
        <v>1</v>
      </c>
      <c r="J59" s="5" t="b">
        <f>NOT(ISNA(MATCH(AnnualRecords[[#This Row],[Name]],YearRecord[Name],0)&gt;0))</f>
        <v>1</v>
      </c>
      <c r="K59" s="5" t="b">
        <f>COUNTIFS(AnnualRecords[Year],AnnualRecords[[#This Row],[Year]],AnnualRecords[Name],AnnualRecords[[#This Row],[Name]]) &lt;= 1</f>
        <v>1</v>
      </c>
    </row>
    <row r="60" spans="1:11">
      <c r="A60">
        <v>2020</v>
      </c>
      <c r="B60" t="s">
        <v>9</v>
      </c>
      <c r="C60">
        <v>4</v>
      </c>
      <c r="D60">
        <v>2</v>
      </c>
      <c r="F60">
        <v>1</v>
      </c>
      <c r="I60" s="5" t="b">
        <f>COUNTIFS(Placement[Year],AnnualRecords[[#This Row],[Year]],Placement[Name],AnnualRecords[[#This Row],[Name]])=AnnualRecords[[#This Row],[Philosophy Placed]]</f>
        <v>1</v>
      </c>
      <c r="J60" s="5" t="b">
        <f>NOT(ISNA(MATCH(AnnualRecords[[#This Row],[Name]],YearRecord[Name],0)&gt;0))</f>
        <v>1</v>
      </c>
      <c r="K60" s="5" t="b">
        <f>COUNTIFS(AnnualRecords[Year],AnnualRecords[[#This Row],[Year]],AnnualRecords[Name],AnnualRecords[[#This Row],[Name]]) &lt;= 1</f>
        <v>1</v>
      </c>
    </row>
    <row r="61" spans="1:11">
      <c r="A61">
        <v>2020</v>
      </c>
      <c r="B61" t="s">
        <v>8</v>
      </c>
      <c r="C61">
        <v>6</v>
      </c>
      <c r="D61">
        <v>6</v>
      </c>
      <c r="F61">
        <v>0</v>
      </c>
      <c r="I61" s="5" t="b">
        <f>COUNTIFS(Placement[Year],AnnualRecords[[#This Row],[Year]],Placement[Name],AnnualRecords[[#This Row],[Name]])=AnnualRecords[[#This Row],[Philosophy Placed]]</f>
        <v>1</v>
      </c>
      <c r="J61" s="5" t="b">
        <f>NOT(ISNA(MATCH(AnnualRecords[[#This Row],[Name]],YearRecord[Name],0)&gt;0))</f>
        <v>1</v>
      </c>
      <c r="K61" s="5" t="b">
        <f>COUNTIFS(AnnualRecords[Year],AnnualRecords[[#This Row],[Year]],AnnualRecords[Name],AnnualRecords[[#This Row],[Name]]) &lt;= 1</f>
        <v>1</v>
      </c>
    </row>
    <row r="62" spans="1:11">
      <c r="A62">
        <v>2020</v>
      </c>
      <c r="B62" t="s">
        <v>7</v>
      </c>
      <c r="C62">
        <v>2</v>
      </c>
      <c r="D62">
        <v>1</v>
      </c>
      <c r="F62">
        <v>0</v>
      </c>
      <c r="I62" s="5" t="b">
        <f>COUNTIFS(Placement[Year],AnnualRecords[[#This Row],[Year]],Placement[Name],AnnualRecords[[#This Row],[Name]])=AnnualRecords[[#This Row],[Philosophy Placed]]</f>
        <v>1</v>
      </c>
      <c r="J62" s="5" t="b">
        <f>NOT(ISNA(MATCH(AnnualRecords[[#This Row],[Name]],YearRecord[Name],0)&gt;0))</f>
        <v>1</v>
      </c>
      <c r="K62" s="5" t="b">
        <f>COUNTIFS(AnnualRecords[Year],AnnualRecords[[#This Row],[Year]],AnnualRecords[Name],AnnualRecords[[#This Row],[Name]]) &lt;= 1</f>
        <v>1</v>
      </c>
    </row>
    <row r="63" spans="1:11">
      <c r="A63">
        <v>2020</v>
      </c>
      <c r="B63" t="s">
        <v>19</v>
      </c>
      <c r="C63">
        <v>3</v>
      </c>
      <c r="D63">
        <v>2</v>
      </c>
      <c r="F63">
        <v>1</v>
      </c>
      <c r="I63" s="5" t="b">
        <f>COUNTIFS(Placement[Year],AnnualRecords[[#This Row],[Year]],Placement[Name],AnnualRecords[[#This Row],[Name]])=AnnualRecords[[#This Row],[Philosophy Placed]]</f>
        <v>1</v>
      </c>
      <c r="J63" s="5" t="b">
        <f>NOT(ISNA(MATCH(AnnualRecords[[#This Row],[Name]],YearRecord[Name],0)&gt;0))</f>
        <v>1</v>
      </c>
      <c r="K63" s="5" t="b">
        <f>COUNTIFS(AnnualRecords[Year],AnnualRecords[[#This Row],[Year]],AnnualRecords[Name],AnnualRecords[[#This Row],[Name]]) &lt;= 1</f>
        <v>1</v>
      </c>
    </row>
    <row r="64" spans="1:11">
      <c r="A64">
        <v>2020</v>
      </c>
      <c r="B64" t="s">
        <v>109</v>
      </c>
      <c r="C64">
        <v>0</v>
      </c>
      <c r="D64">
        <v>0</v>
      </c>
      <c r="F64">
        <v>0</v>
      </c>
      <c r="I64" s="5" t="b">
        <f>COUNTIFS(Placement[Year],AnnualRecords[[#This Row],[Year]],Placement[Name],AnnualRecords[[#This Row],[Name]])=AnnualRecords[[#This Row],[Philosophy Placed]]</f>
        <v>1</v>
      </c>
      <c r="J64" s="5" t="b">
        <f>NOT(ISNA(MATCH(AnnualRecords[[#This Row],[Name]],YearRecord[Name],0)&gt;0))</f>
        <v>1</v>
      </c>
      <c r="K64" s="5" t="b">
        <f>COUNTIFS(AnnualRecords[Year],AnnualRecords[[#This Row],[Year]],AnnualRecords[Name],AnnualRecords[[#This Row],[Name]]) &lt;= 1</f>
        <v>1</v>
      </c>
    </row>
    <row r="65" spans="1:11">
      <c r="A65">
        <v>2020</v>
      </c>
      <c r="B65" t="s">
        <v>199</v>
      </c>
      <c r="C65">
        <v>5</v>
      </c>
      <c r="D65">
        <v>0</v>
      </c>
      <c r="E65">
        <v>0</v>
      </c>
      <c r="F65">
        <v>0</v>
      </c>
      <c r="I65" s="5" t="b">
        <f>COUNTIFS(Placement[Year],AnnualRecords[[#This Row],[Year]],Placement[Name],AnnualRecords[[#This Row],[Name]])=AnnualRecords[[#This Row],[Philosophy Placed]]</f>
        <v>1</v>
      </c>
      <c r="J65" s="5" t="b">
        <f>NOT(ISNA(MATCH(AnnualRecords[[#This Row],[Name]],YearRecord[Name],0)&gt;0))</f>
        <v>1</v>
      </c>
      <c r="K65" s="5" t="b">
        <f>COUNTIFS(AnnualRecords[Year],AnnualRecords[[#This Row],[Year]],AnnualRecords[Name],AnnualRecords[[#This Row],[Name]]) &lt;= 1</f>
        <v>1</v>
      </c>
    </row>
    <row r="66" spans="1:11">
      <c r="A66">
        <v>2020</v>
      </c>
      <c r="B66" t="s">
        <v>21</v>
      </c>
      <c r="C66">
        <v>4</v>
      </c>
      <c r="D66">
        <v>2</v>
      </c>
      <c r="I66" s="5" t="b">
        <f>COUNTIFS(Placement[Year],AnnualRecords[[#This Row],[Year]],Placement[Name],AnnualRecords[[#This Row],[Name]])=AnnualRecords[[#This Row],[Philosophy Placed]]</f>
        <v>1</v>
      </c>
      <c r="J66" s="5" t="b">
        <f>NOT(ISNA(MATCH(AnnualRecords[[#This Row],[Name]],YearRecord[Name],0)&gt;0))</f>
        <v>1</v>
      </c>
      <c r="K66" s="5" t="b">
        <f>COUNTIFS(AnnualRecords[Year],AnnualRecords[[#This Row],[Year]],AnnualRecords[Name],AnnualRecords[[#This Row],[Name]]) &lt;= 1</f>
        <v>1</v>
      </c>
    </row>
    <row r="67" spans="1:11">
      <c r="A67">
        <v>2021</v>
      </c>
      <c r="B67" t="s">
        <v>20</v>
      </c>
      <c r="C67">
        <v>7</v>
      </c>
      <c r="D67">
        <v>3</v>
      </c>
      <c r="E67">
        <v>1</v>
      </c>
      <c r="F67">
        <v>1</v>
      </c>
      <c r="I67" s="5" t="b">
        <f>COUNTIFS(Placement[Year],AnnualRecords[[#This Row],[Year]],Placement[Name],AnnualRecords[[#This Row],[Name]])=AnnualRecords[[#This Row],[Philosophy Placed]]</f>
        <v>1</v>
      </c>
      <c r="J67" s="5" t="b">
        <f>NOT(ISNA(MATCH(AnnualRecords[[#This Row],[Name]],YearRecord[Name],0)&gt;0))</f>
        <v>1</v>
      </c>
      <c r="K67" s="5" t="b">
        <f>COUNTIFS(AnnualRecords[Year],AnnualRecords[[#This Row],[Year]],AnnualRecords[Name],AnnualRecords[[#This Row],[Name]]) &lt;= 1</f>
        <v>1</v>
      </c>
    </row>
    <row r="68" spans="1:11">
      <c r="A68">
        <v>2021</v>
      </c>
      <c r="B68" t="s">
        <v>18</v>
      </c>
      <c r="C68">
        <v>4</v>
      </c>
      <c r="D68">
        <v>3</v>
      </c>
      <c r="F68">
        <v>0</v>
      </c>
      <c r="I68" s="5" t="b">
        <f>COUNTIFS(Placement[Year],AnnualRecords[[#This Row],[Year]],Placement[Name],AnnualRecords[[#This Row],[Name]])=AnnualRecords[[#This Row],[Philosophy Placed]]</f>
        <v>1</v>
      </c>
      <c r="J68" s="5" t="b">
        <f>NOT(ISNA(MATCH(AnnualRecords[[#This Row],[Name]],YearRecord[Name],0)&gt;0))</f>
        <v>1</v>
      </c>
      <c r="K68" s="5" t="b">
        <f>COUNTIFS(AnnualRecords[Year],AnnualRecords[[#This Row],[Year]],AnnualRecords[Name],AnnualRecords[[#This Row],[Name]]) &lt;= 1</f>
        <v>1</v>
      </c>
    </row>
    <row r="69" spans="1:11">
      <c r="A69">
        <v>2021</v>
      </c>
      <c r="B69" t="s">
        <v>17</v>
      </c>
      <c r="C69">
        <v>2</v>
      </c>
      <c r="D69">
        <v>1</v>
      </c>
      <c r="F69">
        <v>1</v>
      </c>
      <c r="I69" s="5" t="b">
        <f>COUNTIFS(Placement[Year],AnnualRecords[[#This Row],[Year]],Placement[Name],AnnualRecords[[#This Row],[Name]])=AnnualRecords[[#This Row],[Philosophy Placed]]</f>
        <v>1</v>
      </c>
      <c r="J69" s="5" t="b">
        <f>NOT(ISNA(MATCH(AnnualRecords[[#This Row],[Name]],YearRecord[Name],0)&gt;0))</f>
        <v>1</v>
      </c>
      <c r="K69" s="5" t="b">
        <f>COUNTIFS(AnnualRecords[Year],AnnualRecords[[#This Row],[Year]],AnnualRecords[Name],AnnualRecords[[#This Row],[Name]]) &lt;= 1</f>
        <v>1</v>
      </c>
    </row>
    <row r="70" spans="1:11">
      <c r="A70">
        <v>2021</v>
      </c>
      <c r="B70" t="s">
        <v>188</v>
      </c>
      <c r="C70">
        <v>2</v>
      </c>
      <c r="D70">
        <v>2</v>
      </c>
      <c r="I70" s="5" t="b">
        <f>COUNTIFS(Placement[Year],AnnualRecords[[#This Row],[Year]],Placement[Name],AnnualRecords[[#This Row],[Name]])=AnnualRecords[[#This Row],[Philosophy Placed]]</f>
        <v>1</v>
      </c>
      <c r="J70" s="5" t="b">
        <f>NOT(ISNA(MATCH(AnnualRecords[[#This Row],[Name]],YearRecord[Name],0)&gt;0))</f>
        <v>1</v>
      </c>
      <c r="K70" s="5" t="b">
        <f>COUNTIFS(AnnualRecords[Year],AnnualRecords[[#This Row],[Year]],AnnualRecords[Name],AnnualRecords[[#This Row],[Name]]) &lt;= 1</f>
        <v>1</v>
      </c>
    </row>
    <row r="71" spans="1:11">
      <c r="A71">
        <v>2021</v>
      </c>
      <c r="B71" t="s">
        <v>32</v>
      </c>
      <c r="C71">
        <v>4</v>
      </c>
      <c r="D71">
        <v>1</v>
      </c>
      <c r="I71" s="5" t="b">
        <f>COUNTIFS(Placement[Year],AnnualRecords[[#This Row],[Year]],Placement[Name],AnnualRecords[[#This Row],[Name]])=AnnualRecords[[#This Row],[Philosophy Placed]]</f>
        <v>1</v>
      </c>
      <c r="J71" s="5" t="b">
        <f>NOT(ISNA(MATCH(AnnualRecords[[#This Row],[Name]],YearRecord[Name],0)&gt;0))</f>
        <v>1</v>
      </c>
      <c r="K71" s="5" t="b">
        <f>COUNTIFS(AnnualRecords[Year],AnnualRecords[[#This Row],[Year]],AnnualRecords[Name],AnnualRecords[[#This Row],[Name]]) &lt;= 1</f>
        <v>1</v>
      </c>
    </row>
    <row r="72" spans="1:11">
      <c r="A72">
        <v>2021</v>
      </c>
      <c r="B72" t="s">
        <v>16</v>
      </c>
      <c r="C72">
        <v>25</v>
      </c>
      <c r="D72">
        <v>8</v>
      </c>
      <c r="F72">
        <v>0</v>
      </c>
      <c r="I72" s="5" t="b">
        <f>COUNTIFS(Placement[Year],AnnualRecords[[#This Row],[Year]],Placement[Name],AnnualRecords[[#This Row],[Name]])=AnnualRecords[[#This Row],[Philosophy Placed]]</f>
        <v>1</v>
      </c>
      <c r="J72" s="5" t="b">
        <f>NOT(ISNA(MATCH(AnnualRecords[[#This Row],[Name]],YearRecord[Name],0)&gt;0))</f>
        <v>1</v>
      </c>
      <c r="K72" s="5" t="b">
        <f>COUNTIFS(AnnualRecords[Year],AnnualRecords[[#This Row],[Year]],AnnualRecords[Name],AnnualRecords[[#This Row],[Name]]) &lt;= 1</f>
        <v>1</v>
      </c>
    </row>
    <row r="73" spans="1:11">
      <c r="A73">
        <v>2021</v>
      </c>
      <c r="B73" t="s">
        <v>15</v>
      </c>
      <c r="C73">
        <v>3</v>
      </c>
      <c r="D73">
        <v>3</v>
      </c>
      <c r="F73">
        <v>0</v>
      </c>
      <c r="I73" s="5" t="b">
        <f>COUNTIFS(Placement[Year],AnnualRecords[[#This Row],[Year]],Placement[Name],AnnualRecords[[#This Row],[Name]])=AnnualRecords[[#This Row],[Philosophy Placed]]</f>
        <v>1</v>
      </c>
      <c r="J73" s="5" t="b">
        <f>NOT(ISNA(MATCH(AnnualRecords[[#This Row],[Name]],YearRecord[Name],0)&gt;0))</f>
        <v>1</v>
      </c>
      <c r="K73" s="5" t="b">
        <f>COUNTIFS(AnnualRecords[Year],AnnualRecords[[#This Row],[Year]],AnnualRecords[Name],AnnualRecords[[#This Row],[Name]]) &lt;= 1</f>
        <v>1</v>
      </c>
    </row>
    <row r="74" spans="1:11">
      <c r="A74">
        <v>2021</v>
      </c>
      <c r="B74" t="s">
        <v>14</v>
      </c>
      <c r="C74">
        <v>10</v>
      </c>
      <c r="D74">
        <v>4</v>
      </c>
      <c r="F74">
        <v>0</v>
      </c>
      <c r="I74" s="5" t="b">
        <f>COUNTIFS(Placement[Year],AnnualRecords[[#This Row],[Year]],Placement[Name],AnnualRecords[[#This Row],[Name]])=AnnualRecords[[#This Row],[Philosophy Placed]]</f>
        <v>1</v>
      </c>
      <c r="J74" s="5" t="b">
        <f>NOT(ISNA(MATCH(AnnualRecords[[#This Row],[Name]],YearRecord[Name],0)&gt;0))</f>
        <v>1</v>
      </c>
      <c r="K74" s="5" t="b">
        <f>COUNTIFS(AnnualRecords[Year],AnnualRecords[[#This Row],[Year]],AnnualRecords[Name],AnnualRecords[[#This Row],[Name]]) &lt;= 1</f>
        <v>1</v>
      </c>
    </row>
    <row r="75" spans="1:11">
      <c r="A75">
        <v>2021</v>
      </c>
      <c r="B75" t="s">
        <v>24</v>
      </c>
      <c r="C75">
        <v>3</v>
      </c>
      <c r="D75">
        <v>4</v>
      </c>
      <c r="E75">
        <v>1</v>
      </c>
      <c r="I75" s="5" t="b">
        <f>COUNTIFS(Placement[Year],AnnualRecords[[#This Row],[Year]],Placement[Name],AnnualRecords[[#This Row],[Name]])=AnnualRecords[[#This Row],[Philosophy Placed]]</f>
        <v>1</v>
      </c>
      <c r="J75" s="5" t="b">
        <f>NOT(ISNA(MATCH(AnnualRecords[[#This Row],[Name]],YearRecord[Name],0)&gt;0))</f>
        <v>1</v>
      </c>
      <c r="K75" s="5" t="b">
        <f>COUNTIFS(AnnualRecords[Year],AnnualRecords[[#This Row],[Year]],AnnualRecords[Name],AnnualRecords[[#This Row],[Name]]) &lt;= 1</f>
        <v>1</v>
      </c>
    </row>
    <row r="76" spans="1:11">
      <c r="A76">
        <v>2021</v>
      </c>
      <c r="B76" t="s">
        <v>13</v>
      </c>
      <c r="C76">
        <v>7</v>
      </c>
      <c r="D76">
        <v>3</v>
      </c>
      <c r="F76">
        <v>0</v>
      </c>
      <c r="I76" s="5" t="b">
        <f>COUNTIFS(Placement[Year],AnnualRecords[[#This Row],[Year]],Placement[Name],AnnualRecords[[#This Row],[Name]])=AnnualRecords[[#This Row],[Philosophy Placed]]</f>
        <v>1</v>
      </c>
      <c r="J76" s="5" t="b">
        <f>NOT(ISNA(MATCH(AnnualRecords[[#This Row],[Name]],YearRecord[Name],0)&gt;0))</f>
        <v>1</v>
      </c>
      <c r="K76" s="5" t="b">
        <f>COUNTIFS(AnnualRecords[Year],AnnualRecords[[#This Row],[Year]],AnnualRecords[Name],AnnualRecords[[#This Row],[Name]]) &lt;= 1</f>
        <v>1</v>
      </c>
    </row>
    <row r="77" spans="1:11">
      <c r="A77">
        <v>2021</v>
      </c>
      <c r="B77" t="s">
        <v>23</v>
      </c>
      <c r="C77">
        <v>2</v>
      </c>
      <c r="D77">
        <v>2</v>
      </c>
      <c r="I77" s="5" t="b">
        <f>COUNTIFS(Placement[Year],AnnualRecords[[#This Row],[Year]],Placement[Name],AnnualRecords[[#This Row],[Name]])=AnnualRecords[[#This Row],[Philosophy Placed]]</f>
        <v>1</v>
      </c>
      <c r="J77" s="5" t="b">
        <f>NOT(ISNA(MATCH(AnnualRecords[[#This Row],[Name]],YearRecord[Name],0)&gt;0))</f>
        <v>1</v>
      </c>
      <c r="K77" s="5" t="b">
        <f>COUNTIFS(AnnualRecords[Year],AnnualRecords[[#This Row],[Year]],AnnualRecords[Name],AnnualRecords[[#This Row],[Name]]) &lt;= 1</f>
        <v>1</v>
      </c>
    </row>
    <row r="78" spans="1:11">
      <c r="A78">
        <v>2021</v>
      </c>
      <c r="B78" t="s">
        <v>12</v>
      </c>
      <c r="C78">
        <v>8</v>
      </c>
      <c r="D78">
        <v>1</v>
      </c>
      <c r="F78">
        <v>2</v>
      </c>
      <c r="I78" s="5" t="b">
        <f>COUNTIFS(Placement[Year],AnnualRecords[[#This Row],[Year]],Placement[Name],AnnualRecords[[#This Row],[Name]])=AnnualRecords[[#This Row],[Philosophy Placed]]</f>
        <v>1</v>
      </c>
      <c r="J78" s="5" t="b">
        <f>NOT(ISNA(MATCH(AnnualRecords[[#This Row],[Name]],YearRecord[Name],0)&gt;0))</f>
        <v>1</v>
      </c>
      <c r="K78" s="5" t="b">
        <f>COUNTIFS(AnnualRecords[Year],AnnualRecords[[#This Row],[Year]],AnnualRecords[Name],AnnualRecords[[#This Row],[Name]]) &lt;= 1</f>
        <v>1</v>
      </c>
    </row>
    <row r="79" spans="1:11">
      <c r="A79">
        <v>2021</v>
      </c>
      <c r="B79" t="s">
        <v>11</v>
      </c>
      <c r="C79">
        <v>6</v>
      </c>
      <c r="D79">
        <v>4</v>
      </c>
      <c r="F79">
        <v>1</v>
      </c>
      <c r="I79" s="5" t="b">
        <f>COUNTIFS(Placement[Year],AnnualRecords[[#This Row],[Year]],Placement[Name],AnnualRecords[[#This Row],[Name]])=AnnualRecords[[#This Row],[Philosophy Placed]]</f>
        <v>1</v>
      </c>
      <c r="J79" s="5" t="b">
        <f>NOT(ISNA(MATCH(AnnualRecords[[#This Row],[Name]],YearRecord[Name],0)&gt;0))</f>
        <v>1</v>
      </c>
      <c r="K79" s="5" t="b">
        <f>COUNTIFS(AnnualRecords[Year],AnnualRecords[[#This Row],[Year]],AnnualRecords[Name],AnnualRecords[[#This Row],[Name]]) &lt;= 1</f>
        <v>1</v>
      </c>
    </row>
    <row r="80" spans="1:11">
      <c r="A80">
        <v>2021</v>
      </c>
      <c r="B80" t="s">
        <v>10</v>
      </c>
      <c r="C80">
        <v>7</v>
      </c>
      <c r="D80">
        <v>4</v>
      </c>
      <c r="F80">
        <v>0</v>
      </c>
      <c r="I80" s="5" t="b">
        <f>COUNTIFS(Placement[Year],AnnualRecords[[#This Row],[Year]],Placement[Name],AnnualRecords[[#This Row],[Name]])=AnnualRecords[[#This Row],[Philosophy Placed]]</f>
        <v>1</v>
      </c>
      <c r="J80" s="5" t="b">
        <f>NOT(ISNA(MATCH(AnnualRecords[[#This Row],[Name]],YearRecord[Name],0)&gt;0))</f>
        <v>1</v>
      </c>
      <c r="K80" s="5" t="b">
        <f>COUNTIFS(AnnualRecords[Year],AnnualRecords[[#This Row],[Year]],AnnualRecords[Name],AnnualRecords[[#This Row],[Name]]) &lt;= 1</f>
        <v>1</v>
      </c>
    </row>
    <row r="81" spans="1:11">
      <c r="A81">
        <v>2021</v>
      </c>
      <c r="B81" t="s">
        <v>9</v>
      </c>
      <c r="C81">
        <v>3</v>
      </c>
      <c r="D81">
        <v>2</v>
      </c>
      <c r="F81">
        <v>0</v>
      </c>
      <c r="I81" s="5" t="b">
        <f>COUNTIFS(Placement[Year],AnnualRecords[[#This Row],[Year]],Placement[Name],AnnualRecords[[#This Row],[Name]])=AnnualRecords[[#This Row],[Philosophy Placed]]</f>
        <v>1</v>
      </c>
      <c r="J81" s="5" t="b">
        <f>NOT(ISNA(MATCH(AnnualRecords[[#This Row],[Name]],YearRecord[Name],0)&gt;0))</f>
        <v>1</v>
      </c>
      <c r="K81" s="5" t="b">
        <f>COUNTIFS(AnnualRecords[Year],AnnualRecords[[#This Row],[Year]],AnnualRecords[Name],AnnualRecords[[#This Row],[Name]]) &lt;= 1</f>
        <v>1</v>
      </c>
    </row>
    <row r="82" spans="1:11">
      <c r="A82">
        <v>2021</v>
      </c>
      <c r="B82" t="s">
        <v>8</v>
      </c>
      <c r="C82">
        <v>11</v>
      </c>
      <c r="D82">
        <v>9</v>
      </c>
      <c r="F82">
        <v>0</v>
      </c>
      <c r="I82" s="5" t="b">
        <f>COUNTIFS(Placement[Year],AnnualRecords[[#This Row],[Year]],Placement[Name],AnnualRecords[[#This Row],[Name]])=AnnualRecords[[#This Row],[Philosophy Placed]]</f>
        <v>1</v>
      </c>
      <c r="J82" s="5" t="b">
        <f>NOT(ISNA(MATCH(AnnualRecords[[#This Row],[Name]],YearRecord[Name],0)&gt;0))</f>
        <v>1</v>
      </c>
      <c r="K82" s="5" t="b">
        <f>COUNTIFS(AnnualRecords[Year],AnnualRecords[[#This Row],[Year]],AnnualRecords[Name],AnnualRecords[[#This Row],[Name]]) &lt;= 1</f>
        <v>1</v>
      </c>
    </row>
    <row r="83" spans="1:11">
      <c r="A83">
        <v>2021</v>
      </c>
      <c r="B83" t="s">
        <v>7</v>
      </c>
      <c r="C83">
        <v>3</v>
      </c>
      <c r="D83">
        <v>3</v>
      </c>
      <c r="F83">
        <v>0</v>
      </c>
      <c r="I83" s="5" t="b">
        <f>COUNTIFS(Placement[Year],AnnualRecords[[#This Row],[Year]],Placement[Name],AnnualRecords[[#This Row],[Name]])=AnnualRecords[[#This Row],[Philosophy Placed]]</f>
        <v>1</v>
      </c>
      <c r="J83" s="5" t="b">
        <f>NOT(ISNA(MATCH(AnnualRecords[[#This Row],[Name]],YearRecord[Name],0)&gt;0))</f>
        <v>1</v>
      </c>
      <c r="K83" s="5" t="b">
        <f>COUNTIFS(AnnualRecords[Year],AnnualRecords[[#This Row],[Year]],AnnualRecords[Name],AnnualRecords[[#This Row],[Name]]) &lt;= 1</f>
        <v>1</v>
      </c>
    </row>
    <row r="84" spans="1:11">
      <c r="A84">
        <v>2021</v>
      </c>
      <c r="B84" t="s">
        <v>19</v>
      </c>
      <c r="C84">
        <v>4</v>
      </c>
      <c r="D84">
        <v>3</v>
      </c>
      <c r="F84">
        <v>1</v>
      </c>
      <c r="I84" s="5" t="b">
        <f>COUNTIFS(Placement[Year],AnnualRecords[[#This Row],[Year]],Placement[Name],AnnualRecords[[#This Row],[Name]])=AnnualRecords[[#This Row],[Philosophy Placed]]</f>
        <v>1</v>
      </c>
      <c r="J84" s="5" t="b">
        <f>NOT(ISNA(MATCH(AnnualRecords[[#This Row],[Name]],YearRecord[Name],0)&gt;0))</f>
        <v>1</v>
      </c>
      <c r="K84" s="5" t="b">
        <f>COUNTIFS(AnnualRecords[Year],AnnualRecords[[#This Row],[Year]],AnnualRecords[Name],AnnualRecords[[#This Row],[Name]]) &lt;= 1</f>
        <v>1</v>
      </c>
    </row>
    <row r="85" spans="1:11">
      <c r="A85">
        <v>2021</v>
      </c>
      <c r="B85" t="s">
        <v>109</v>
      </c>
      <c r="C85">
        <v>1</v>
      </c>
      <c r="D85">
        <v>0</v>
      </c>
      <c r="F85">
        <v>0</v>
      </c>
      <c r="I85" s="5" t="b">
        <f>COUNTIFS(Placement[Year],AnnualRecords[[#This Row],[Year]],Placement[Name],AnnualRecords[[#This Row],[Name]])=AnnualRecords[[#This Row],[Philosophy Placed]]</f>
        <v>1</v>
      </c>
      <c r="J85" s="5" t="b">
        <f>NOT(ISNA(MATCH(AnnualRecords[[#This Row],[Name]],YearRecord[Name],0)&gt;0))</f>
        <v>1</v>
      </c>
      <c r="K85" s="5" t="b">
        <f>COUNTIFS(AnnualRecords[Year],AnnualRecords[[#This Row],[Year]],AnnualRecords[Name],AnnualRecords[[#This Row],[Name]]) &lt;= 1</f>
        <v>1</v>
      </c>
    </row>
    <row r="86" spans="1:11">
      <c r="A86">
        <v>2021</v>
      </c>
      <c r="B86" t="s">
        <v>199</v>
      </c>
      <c r="C86">
        <v>8</v>
      </c>
      <c r="D86">
        <v>2</v>
      </c>
      <c r="E86">
        <v>1</v>
      </c>
      <c r="F86">
        <v>0</v>
      </c>
      <c r="I86" s="5" t="b">
        <f>COUNTIFS(Placement[Year],AnnualRecords[[#This Row],[Year]],Placement[Name],AnnualRecords[[#This Row],[Name]])=AnnualRecords[[#This Row],[Philosophy Placed]]</f>
        <v>1</v>
      </c>
      <c r="J86" s="5" t="b">
        <f>NOT(ISNA(MATCH(AnnualRecords[[#This Row],[Name]],YearRecord[Name],0)&gt;0))</f>
        <v>1</v>
      </c>
      <c r="K86" s="5" t="b">
        <f>COUNTIFS(AnnualRecords[Year],AnnualRecords[[#This Row],[Year]],AnnualRecords[Name],AnnualRecords[[#This Row],[Name]]) &lt;= 1</f>
        <v>1</v>
      </c>
    </row>
    <row r="87" spans="1:11">
      <c r="A87">
        <v>2021</v>
      </c>
      <c r="B87" t="s">
        <v>21</v>
      </c>
      <c r="C87">
        <v>6</v>
      </c>
      <c r="D87">
        <v>3</v>
      </c>
      <c r="I87" s="5" t="b">
        <f>COUNTIFS(Placement[Year],AnnualRecords[[#This Row],[Year]],Placement[Name],AnnualRecords[[#This Row],[Name]])=AnnualRecords[[#This Row],[Philosophy Placed]]</f>
        <v>1</v>
      </c>
      <c r="J87" s="5" t="b">
        <f>NOT(ISNA(MATCH(AnnualRecords[[#This Row],[Name]],YearRecord[Name],0)&gt;0))</f>
        <v>1</v>
      </c>
      <c r="K87" s="5" t="b">
        <f>COUNTIFS(AnnualRecords[Year],AnnualRecords[[#This Row],[Year]],AnnualRecords[Name],AnnualRecords[[#This Row],[Name]]) &lt;= 1</f>
        <v>1</v>
      </c>
    </row>
    <row r="88" spans="1:11">
      <c r="A88">
        <v>2022</v>
      </c>
      <c r="B88" t="s">
        <v>20</v>
      </c>
      <c r="C88">
        <v>3</v>
      </c>
      <c r="D88">
        <v>3</v>
      </c>
      <c r="I88" s="5" t="b">
        <f>COUNTIFS(Placement[Year],AnnualRecords[[#This Row],[Year]],Placement[Name],AnnualRecords[[#This Row],[Name]])=AnnualRecords[[#This Row],[Philosophy Placed]]</f>
        <v>1</v>
      </c>
      <c r="J88" s="5" t="b">
        <f>NOT(ISNA(MATCH(AnnualRecords[[#This Row],[Name]],YearRecord[Name],0)&gt;0))</f>
        <v>1</v>
      </c>
      <c r="K88" s="5" t="b">
        <f>COUNTIFS(AnnualRecords[Year],AnnualRecords[[#This Row],[Year]],AnnualRecords[Name],AnnualRecords[[#This Row],[Name]]) &lt;= 1</f>
        <v>1</v>
      </c>
    </row>
    <row r="89" spans="1:11">
      <c r="A89">
        <v>2022</v>
      </c>
      <c r="B89" t="s">
        <v>18</v>
      </c>
      <c r="C89">
        <v>4</v>
      </c>
      <c r="D89">
        <v>3</v>
      </c>
      <c r="F89">
        <v>0</v>
      </c>
      <c r="I89" s="5" t="b">
        <f>COUNTIFS(Placement[Year],AnnualRecords[[#This Row],[Year]],Placement[Name],AnnualRecords[[#This Row],[Name]])=AnnualRecords[[#This Row],[Philosophy Placed]]</f>
        <v>1</v>
      </c>
      <c r="J89" s="5" t="b">
        <f>NOT(ISNA(MATCH(AnnualRecords[[#This Row],[Name]],YearRecord[Name],0)&gt;0))</f>
        <v>1</v>
      </c>
      <c r="K89" s="5" t="b">
        <f>COUNTIFS(AnnualRecords[Year],AnnualRecords[[#This Row],[Year]],AnnualRecords[Name],AnnualRecords[[#This Row],[Name]]) &lt;= 1</f>
        <v>1</v>
      </c>
    </row>
    <row r="90" spans="1:11">
      <c r="A90">
        <v>2022</v>
      </c>
      <c r="B90" t="s">
        <v>17</v>
      </c>
      <c r="C90">
        <v>1</v>
      </c>
      <c r="D90">
        <v>1</v>
      </c>
      <c r="F90">
        <v>0</v>
      </c>
      <c r="I90" s="5" t="b">
        <f>COUNTIFS(Placement[Year],AnnualRecords[[#This Row],[Year]],Placement[Name],AnnualRecords[[#This Row],[Name]])=AnnualRecords[[#This Row],[Philosophy Placed]]</f>
        <v>1</v>
      </c>
      <c r="J90" s="5" t="b">
        <f>NOT(ISNA(MATCH(AnnualRecords[[#This Row],[Name]],YearRecord[Name],0)&gt;0))</f>
        <v>1</v>
      </c>
      <c r="K90" s="5" t="b">
        <f>COUNTIFS(AnnualRecords[Year],AnnualRecords[[#This Row],[Year]],AnnualRecords[Name],AnnualRecords[[#This Row],[Name]]) &lt;= 1</f>
        <v>1</v>
      </c>
    </row>
    <row r="91" spans="1:11">
      <c r="A91">
        <v>2022</v>
      </c>
      <c r="B91" t="s">
        <v>188</v>
      </c>
      <c r="C91">
        <v>2</v>
      </c>
      <c r="D91">
        <v>0</v>
      </c>
      <c r="I91" s="5" t="b">
        <f>COUNTIFS(Placement[Year],AnnualRecords[[#This Row],[Year]],Placement[Name],AnnualRecords[[#This Row],[Name]])=AnnualRecords[[#This Row],[Philosophy Placed]]</f>
        <v>1</v>
      </c>
      <c r="J91" s="5" t="b">
        <f>NOT(ISNA(MATCH(AnnualRecords[[#This Row],[Name]],YearRecord[Name],0)&gt;0))</f>
        <v>1</v>
      </c>
      <c r="K91" s="5" t="b">
        <f>COUNTIFS(AnnualRecords[Year],AnnualRecords[[#This Row],[Year]],AnnualRecords[Name],AnnualRecords[[#This Row],[Name]]) &lt;= 1</f>
        <v>1</v>
      </c>
    </row>
    <row r="92" spans="1:11">
      <c r="A92">
        <v>2022</v>
      </c>
      <c r="B92" t="s">
        <v>32</v>
      </c>
      <c r="C92">
        <v>4</v>
      </c>
      <c r="D92">
        <v>2</v>
      </c>
      <c r="I92" s="5" t="b">
        <f>COUNTIFS(Placement[Year],AnnualRecords[[#This Row],[Year]],Placement[Name],AnnualRecords[[#This Row],[Name]])=AnnualRecords[[#This Row],[Philosophy Placed]]</f>
        <v>1</v>
      </c>
      <c r="J92" s="5" t="b">
        <f>NOT(ISNA(MATCH(AnnualRecords[[#This Row],[Name]],YearRecord[Name],0)&gt;0))</f>
        <v>1</v>
      </c>
      <c r="K92" s="5" t="b">
        <f>COUNTIFS(AnnualRecords[Year],AnnualRecords[[#This Row],[Year]],AnnualRecords[Name],AnnualRecords[[#This Row],[Name]]) &lt;= 1</f>
        <v>1</v>
      </c>
    </row>
    <row r="93" spans="1:11">
      <c r="A93">
        <v>2022</v>
      </c>
      <c r="B93" t="s">
        <v>16</v>
      </c>
      <c r="C93">
        <v>18</v>
      </c>
      <c r="D93">
        <v>4</v>
      </c>
      <c r="F93">
        <v>0</v>
      </c>
      <c r="I93" s="5" t="b">
        <f>COUNTIFS(Placement[Year],AnnualRecords[[#This Row],[Year]],Placement[Name],AnnualRecords[[#This Row],[Name]])=AnnualRecords[[#This Row],[Philosophy Placed]]</f>
        <v>1</v>
      </c>
      <c r="J93" s="5" t="b">
        <f>NOT(ISNA(MATCH(AnnualRecords[[#This Row],[Name]],YearRecord[Name],0)&gt;0))</f>
        <v>1</v>
      </c>
      <c r="K93" s="5" t="b">
        <f>COUNTIFS(AnnualRecords[Year],AnnualRecords[[#This Row],[Year]],AnnualRecords[Name],AnnualRecords[[#This Row],[Name]]) &lt;= 1</f>
        <v>1</v>
      </c>
    </row>
    <row r="94" spans="1:11">
      <c r="A94">
        <v>2022</v>
      </c>
      <c r="B94" t="s">
        <v>15</v>
      </c>
      <c r="C94">
        <v>2</v>
      </c>
      <c r="D94">
        <v>2</v>
      </c>
      <c r="F94">
        <v>0</v>
      </c>
      <c r="I94" s="5" t="b">
        <f>COUNTIFS(Placement[Year],AnnualRecords[[#This Row],[Year]],Placement[Name],AnnualRecords[[#This Row],[Name]])=AnnualRecords[[#This Row],[Philosophy Placed]]</f>
        <v>1</v>
      </c>
      <c r="J94" s="5" t="b">
        <f>NOT(ISNA(MATCH(AnnualRecords[[#This Row],[Name]],YearRecord[Name],0)&gt;0))</f>
        <v>1</v>
      </c>
      <c r="K94" s="5" t="b">
        <f>COUNTIFS(AnnualRecords[Year],AnnualRecords[[#This Row],[Year]],AnnualRecords[Name],AnnualRecords[[#This Row],[Name]]) &lt;= 1</f>
        <v>1</v>
      </c>
    </row>
    <row r="95" spans="1:11">
      <c r="A95">
        <v>2022</v>
      </c>
      <c r="B95" t="s">
        <v>14</v>
      </c>
      <c r="C95">
        <v>13</v>
      </c>
      <c r="D95">
        <v>7</v>
      </c>
      <c r="F95">
        <v>0</v>
      </c>
      <c r="I95" s="5" t="b">
        <f>COUNTIFS(Placement[Year],AnnualRecords[[#This Row],[Year]],Placement[Name],AnnualRecords[[#This Row],[Name]])=AnnualRecords[[#This Row],[Philosophy Placed]]</f>
        <v>1</v>
      </c>
      <c r="J95" s="5" t="b">
        <f>NOT(ISNA(MATCH(AnnualRecords[[#This Row],[Name]],YearRecord[Name],0)&gt;0))</f>
        <v>1</v>
      </c>
      <c r="K95" s="5" t="b">
        <f>COUNTIFS(AnnualRecords[Year],AnnualRecords[[#This Row],[Year]],AnnualRecords[Name],AnnualRecords[[#This Row],[Name]]) &lt;= 1</f>
        <v>1</v>
      </c>
    </row>
    <row r="96" spans="1:11">
      <c r="A96">
        <v>2022</v>
      </c>
      <c r="B96" t="s">
        <v>24</v>
      </c>
      <c r="C96">
        <v>6</v>
      </c>
      <c r="D96">
        <v>2</v>
      </c>
      <c r="I96" s="5" t="b">
        <f>COUNTIFS(Placement[Year],AnnualRecords[[#This Row],[Year]],Placement[Name],AnnualRecords[[#This Row],[Name]])=AnnualRecords[[#This Row],[Philosophy Placed]]</f>
        <v>1</v>
      </c>
      <c r="J96" s="5" t="b">
        <f>NOT(ISNA(MATCH(AnnualRecords[[#This Row],[Name]],YearRecord[Name],0)&gt;0))</f>
        <v>1</v>
      </c>
      <c r="K96" s="5" t="b">
        <f>COUNTIFS(AnnualRecords[Year],AnnualRecords[[#This Row],[Year]],AnnualRecords[Name],AnnualRecords[[#This Row],[Name]]) &lt;= 1</f>
        <v>1</v>
      </c>
    </row>
    <row r="97" spans="1:11">
      <c r="A97">
        <v>2022</v>
      </c>
      <c r="B97" t="s">
        <v>13</v>
      </c>
      <c r="C97">
        <v>11</v>
      </c>
      <c r="D97">
        <v>6</v>
      </c>
      <c r="F97">
        <v>0</v>
      </c>
      <c r="I97" s="5" t="b">
        <f>COUNTIFS(Placement[Year],AnnualRecords[[#This Row],[Year]],Placement[Name],AnnualRecords[[#This Row],[Name]])=AnnualRecords[[#This Row],[Philosophy Placed]]</f>
        <v>1</v>
      </c>
      <c r="J97" s="5" t="b">
        <f>NOT(ISNA(MATCH(AnnualRecords[[#This Row],[Name]],YearRecord[Name],0)&gt;0))</f>
        <v>1</v>
      </c>
      <c r="K97" s="5" t="b">
        <f>COUNTIFS(AnnualRecords[Year],AnnualRecords[[#This Row],[Year]],AnnualRecords[Name],AnnualRecords[[#This Row],[Name]]) &lt;= 1</f>
        <v>1</v>
      </c>
    </row>
    <row r="98" spans="1:11">
      <c r="A98">
        <v>2022</v>
      </c>
      <c r="B98" t="s">
        <v>23</v>
      </c>
      <c r="C98">
        <v>5</v>
      </c>
      <c r="D98">
        <v>5</v>
      </c>
      <c r="I98" s="5" t="b">
        <f>COUNTIFS(Placement[Year],AnnualRecords[[#This Row],[Year]],Placement[Name],AnnualRecords[[#This Row],[Name]])=AnnualRecords[[#This Row],[Philosophy Placed]]</f>
        <v>1</v>
      </c>
      <c r="J98" s="5" t="b">
        <f>NOT(ISNA(MATCH(AnnualRecords[[#This Row],[Name]],YearRecord[Name],0)&gt;0))</f>
        <v>1</v>
      </c>
      <c r="K98" s="5" t="b">
        <f>COUNTIFS(AnnualRecords[Year],AnnualRecords[[#This Row],[Year]],AnnualRecords[Name],AnnualRecords[[#This Row],[Name]]) &lt;= 1</f>
        <v>1</v>
      </c>
    </row>
    <row r="99" spans="1:11">
      <c r="A99">
        <v>2022</v>
      </c>
      <c r="B99" t="s">
        <v>12</v>
      </c>
      <c r="C99">
        <v>5</v>
      </c>
      <c r="D99">
        <v>2</v>
      </c>
      <c r="F99">
        <v>1</v>
      </c>
      <c r="I99" s="5" t="b">
        <f>COUNTIFS(Placement[Year],AnnualRecords[[#This Row],[Year]],Placement[Name],AnnualRecords[[#This Row],[Name]])=AnnualRecords[[#This Row],[Philosophy Placed]]</f>
        <v>1</v>
      </c>
      <c r="J99" s="5" t="b">
        <f>NOT(ISNA(MATCH(AnnualRecords[[#This Row],[Name]],YearRecord[Name],0)&gt;0))</f>
        <v>1</v>
      </c>
      <c r="K99" s="5" t="b">
        <f>COUNTIFS(AnnualRecords[Year],AnnualRecords[[#This Row],[Year]],AnnualRecords[Name],AnnualRecords[[#This Row],[Name]]) &lt;= 1</f>
        <v>1</v>
      </c>
    </row>
    <row r="100" spans="1:11">
      <c r="A100">
        <v>2022</v>
      </c>
      <c r="B100" t="s">
        <v>11</v>
      </c>
      <c r="C100">
        <v>5</v>
      </c>
      <c r="D100">
        <v>3</v>
      </c>
      <c r="F100">
        <v>2</v>
      </c>
      <c r="I100" s="5" t="b">
        <f>COUNTIFS(Placement[Year],AnnualRecords[[#This Row],[Year]],Placement[Name],AnnualRecords[[#This Row],[Name]])=AnnualRecords[[#This Row],[Philosophy Placed]]</f>
        <v>1</v>
      </c>
      <c r="J100" s="5" t="b">
        <f>NOT(ISNA(MATCH(AnnualRecords[[#This Row],[Name]],YearRecord[Name],0)&gt;0))</f>
        <v>1</v>
      </c>
      <c r="K100" s="5" t="b">
        <f>COUNTIFS(AnnualRecords[Year],AnnualRecords[[#This Row],[Year]],AnnualRecords[Name],AnnualRecords[[#This Row],[Name]]) &lt;= 1</f>
        <v>1</v>
      </c>
    </row>
    <row r="101" spans="1:11">
      <c r="A101">
        <v>2022</v>
      </c>
      <c r="B101" t="s">
        <v>10</v>
      </c>
      <c r="C101">
        <v>2</v>
      </c>
      <c r="D101">
        <v>1</v>
      </c>
      <c r="F101">
        <v>0</v>
      </c>
      <c r="I101" s="5" t="b">
        <f>COUNTIFS(Placement[Year],AnnualRecords[[#This Row],[Year]],Placement[Name],AnnualRecords[[#This Row],[Name]])=AnnualRecords[[#This Row],[Philosophy Placed]]</f>
        <v>1</v>
      </c>
      <c r="J101" s="5" t="b">
        <f>NOT(ISNA(MATCH(AnnualRecords[[#This Row],[Name]],YearRecord[Name],0)&gt;0))</f>
        <v>1</v>
      </c>
      <c r="K101" s="5" t="b">
        <f>COUNTIFS(AnnualRecords[Year],AnnualRecords[[#This Row],[Year]],AnnualRecords[Name],AnnualRecords[[#This Row],[Name]]) &lt;= 1</f>
        <v>1</v>
      </c>
    </row>
    <row r="102" spans="1:11">
      <c r="A102">
        <v>2022</v>
      </c>
      <c r="B102" t="s">
        <v>9</v>
      </c>
      <c r="C102">
        <v>3</v>
      </c>
      <c r="D102">
        <v>3</v>
      </c>
      <c r="F102">
        <v>0</v>
      </c>
      <c r="I102" s="5" t="b">
        <f>COUNTIFS(Placement[Year],AnnualRecords[[#This Row],[Year]],Placement[Name],AnnualRecords[[#This Row],[Name]])=AnnualRecords[[#This Row],[Philosophy Placed]]</f>
        <v>1</v>
      </c>
      <c r="J102" s="5" t="b">
        <f>NOT(ISNA(MATCH(AnnualRecords[[#This Row],[Name]],YearRecord[Name],0)&gt;0))</f>
        <v>1</v>
      </c>
      <c r="K102" s="5" t="b">
        <f>COUNTIFS(AnnualRecords[Year],AnnualRecords[[#This Row],[Year]],AnnualRecords[Name],AnnualRecords[[#This Row],[Name]]) &lt;= 1</f>
        <v>1</v>
      </c>
    </row>
    <row r="103" spans="1:11">
      <c r="A103">
        <v>2022</v>
      </c>
      <c r="B103" t="s">
        <v>8</v>
      </c>
      <c r="C103">
        <v>9</v>
      </c>
      <c r="D103">
        <v>8</v>
      </c>
      <c r="F103">
        <v>0</v>
      </c>
      <c r="I103" s="5" t="b">
        <f>COUNTIFS(Placement[Year],AnnualRecords[[#This Row],[Year]],Placement[Name],AnnualRecords[[#This Row],[Name]])=AnnualRecords[[#This Row],[Philosophy Placed]]</f>
        <v>1</v>
      </c>
      <c r="J103" s="5" t="b">
        <f>NOT(ISNA(MATCH(AnnualRecords[[#This Row],[Name]],YearRecord[Name],0)&gt;0))</f>
        <v>1</v>
      </c>
      <c r="K103" s="5" t="b">
        <f>COUNTIFS(AnnualRecords[Year],AnnualRecords[[#This Row],[Year]],AnnualRecords[Name],AnnualRecords[[#This Row],[Name]]) &lt;= 1</f>
        <v>1</v>
      </c>
    </row>
    <row r="104" spans="1:11">
      <c r="A104">
        <v>2022</v>
      </c>
      <c r="B104" t="s">
        <v>7</v>
      </c>
      <c r="C104">
        <v>4</v>
      </c>
      <c r="D104">
        <v>3</v>
      </c>
      <c r="F104">
        <v>0</v>
      </c>
      <c r="I104" s="5" t="b">
        <f>COUNTIFS(Placement[Year],AnnualRecords[[#This Row],[Year]],Placement[Name],AnnualRecords[[#This Row],[Name]])=AnnualRecords[[#This Row],[Philosophy Placed]]</f>
        <v>1</v>
      </c>
      <c r="J104" s="5" t="b">
        <f>NOT(ISNA(MATCH(AnnualRecords[[#This Row],[Name]],YearRecord[Name],0)&gt;0))</f>
        <v>1</v>
      </c>
      <c r="K104" s="5" t="b">
        <f>COUNTIFS(AnnualRecords[Year],AnnualRecords[[#This Row],[Year]],AnnualRecords[Name],AnnualRecords[[#This Row],[Name]]) &lt;= 1</f>
        <v>1</v>
      </c>
    </row>
    <row r="105" spans="1:11">
      <c r="A105">
        <v>2022</v>
      </c>
      <c r="B105" t="s">
        <v>19</v>
      </c>
      <c r="C105">
        <v>5</v>
      </c>
      <c r="D105">
        <v>5</v>
      </c>
      <c r="I105" s="5" t="b">
        <f>COUNTIFS(Placement[Year],AnnualRecords[[#This Row],[Year]],Placement[Name],AnnualRecords[[#This Row],[Name]])=AnnualRecords[[#This Row],[Philosophy Placed]]</f>
        <v>1</v>
      </c>
      <c r="J105" s="5" t="b">
        <f>NOT(ISNA(MATCH(AnnualRecords[[#This Row],[Name]],YearRecord[Name],0)&gt;0))</f>
        <v>1</v>
      </c>
      <c r="K105" s="5" t="b">
        <f>COUNTIFS(AnnualRecords[Year],AnnualRecords[[#This Row],[Year]],AnnualRecords[Name],AnnualRecords[[#This Row],[Name]]) &lt;= 1</f>
        <v>1</v>
      </c>
    </row>
    <row r="106" spans="1:11">
      <c r="A106">
        <v>2022</v>
      </c>
      <c r="B106" t="s">
        <v>109</v>
      </c>
      <c r="C106">
        <v>2</v>
      </c>
      <c r="D106">
        <v>1</v>
      </c>
      <c r="F106">
        <v>0</v>
      </c>
      <c r="I106" s="5" t="b">
        <f>COUNTIFS(Placement[Year],AnnualRecords[[#This Row],[Year]],Placement[Name],AnnualRecords[[#This Row],[Name]])=AnnualRecords[[#This Row],[Philosophy Placed]]</f>
        <v>1</v>
      </c>
      <c r="J106" s="5" t="b">
        <f>NOT(ISNA(MATCH(AnnualRecords[[#This Row],[Name]],YearRecord[Name],0)&gt;0))</f>
        <v>1</v>
      </c>
      <c r="K106" s="5" t="b">
        <f>COUNTIFS(AnnualRecords[Year],AnnualRecords[[#This Row],[Year]],AnnualRecords[Name],AnnualRecords[[#This Row],[Name]]) &lt;= 1</f>
        <v>1</v>
      </c>
    </row>
    <row r="107" spans="1:11">
      <c r="A107">
        <v>2022</v>
      </c>
      <c r="B107" t="s">
        <v>199</v>
      </c>
      <c r="C107">
        <v>6</v>
      </c>
      <c r="D107">
        <v>1</v>
      </c>
      <c r="E107">
        <v>0</v>
      </c>
      <c r="F107">
        <v>0</v>
      </c>
      <c r="I107" s="5" t="b">
        <f>COUNTIFS(Placement[Year],AnnualRecords[[#This Row],[Year]],Placement[Name],AnnualRecords[[#This Row],[Name]])=AnnualRecords[[#This Row],[Philosophy Placed]]</f>
        <v>1</v>
      </c>
      <c r="J107" s="5" t="b">
        <f>NOT(ISNA(MATCH(AnnualRecords[[#This Row],[Name]],YearRecord[Name],0)&gt;0))</f>
        <v>1</v>
      </c>
      <c r="K107" s="5" t="b">
        <f>COUNTIFS(AnnualRecords[Year],AnnualRecords[[#This Row],[Year]],AnnualRecords[Name],AnnualRecords[[#This Row],[Name]]) &lt;= 1</f>
        <v>1</v>
      </c>
    </row>
    <row r="108" spans="1:11">
      <c r="A108">
        <v>2022</v>
      </c>
      <c r="B108" t="s">
        <v>21</v>
      </c>
      <c r="C108">
        <v>4</v>
      </c>
      <c r="D108">
        <v>1</v>
      </c>
      <c r="I108" s="5" t="b">
        <f>COUNTIFS(Placement[Year],AnnualRecords[[#This Row],[Year]],Placement[Name],AnnualRecords[[#This Row],[Name]])=AnnualRecords[[#This Row],[Philosophy Placed]]</f>
        <v>1</v>
      </c>
      <c r="J108" s="5" t="b">
        <f>NOT(ISNA(MATCH(AnnualRecords[[#This Row],[Name]],YearRecord[Name],0)&gt;0))</f>
        <v>1</v>
      </c>
      <c r="K108" s="5" t="b">
        <f>COUNTIFS(AnnualRecords[Year],AnnualRecords[[#This Row],[Year]],AnnualRecords[Name],AnnualRecords[[#This Row],[Name]]) &lt;= 1</f>
        <v>1</v>
      </c>
    </row>
    <row r="109" spans="1:11">
      <c r="A109">
        <v>2023</v>
      </c>
      <c r="B109" t="s">
        <v>20</v>
      </c>
      <c r="C109">
        <v>10</v>
      </c>
      <c r="D109">
        <v>3</v>
      </c>
      <c r="I109" s="5" t="b">
        <f>COUNTIFS(Placement[Year],AnnualRecords[[#This Row],[Year]],Placement[Name],AnnualRecords[[#This Row],[Name]])=AnnualRecords[[#This Row],[Philosophy Placed]]</f>
        <v>1</v>
      </c>
      <c r="J109" s="5" t="b">
        <f>NOT(ISNA(MATCH(AnnualRecords[[#This Row],[Name]],YearRecord[Name],0)&gt;0))</f>
        <v>1</v>
      </c>
      <c r="K109" s="5" t="b">
        <f>COUNTIFS(AnnualRecords[Year],AnnualRecords[[#This Row],[Year]],AnnualRecords[Name],AnnualRecords[[#This Row],[Name]]) &lt;= 1</f>
        <v>1</v>
      </c>
    </row>
    <row r="110" spans="1:11">
      <c r="A110">
        <v>2023</v>
      </c>
      <c r="B110" t="s">
        <v>18</v>
      </c>
      <c r="C110">
        <v>3</v>
      </c>
      <c r="D110">
        <v>1</v>
      </c>
      <c r="E110">
        <v>0</v>
      </c>
      <c r="I110" s="5" t="b">
        <f>COUNTIFS(Placement[Year],AnnualRecords[[#This Row],[Year]],Placement[Name],AnnualRecords[[#This Row],[Name]])=AnnualRecords[[#This Row],[Philosophy Placed]]</f>
        <v>1</v>
      </c>
      <c r="J110" s="5" t="b">
        <f>NOT(ISNA(MATCH(AnnualRecords[[#This Row],[Name]],YearRecord[Name],0)&gt;0))</f>
        <v>1</v>
      </c>
      <c r="K110" s="5" t="b">
        <f>COUNTIFS(AnnualRecords[Year],AnnualRecords[[#This Row],[Year]],AnnualRecords[Name],AnnualRecords[[#This Row],[Name]]) &lt;= 1</f>
        <v>1</v>
      </c>
    </row>
    <row r="111" spans="1:11">
      <c r="A111">
        <v>2023</v>
      </c>
      <c r="B111" t="s">
        <v>17</v>
      </c>
      <c r="C111">
        <v>3</v>
      </c>
      <c r="D111">
        <v>3</v>
      </c>
      <c r="E111">
        <v>0</v>
      </c>
      <c r="I111" s="5" t="b">
        <f>COUNTIFS(Placement[Year],AnnualRecords[[#This Row],[Year]],Placement[Name],AnnualRecords[[#This Row],[Name]])=AnnualRecords[[#This Row],[Philosophy Placed]]</f>
        <v>1</v>
      </c>
      <c r="J111" s="5" t="b">
        <f>NOT(ISNA(MATCH(AnnualRecords[[#This Row],[Name]],YearRecord[Name],0)&gt;0))</f>
        <v>1</v>
      </c>
      <c r="K111" s="5" t="b">
        <f>COUNTIFS(AnnualRecords[Year],AnnualRecords[[#This Row],[Year]],AnnualRecords[Name],AnnualRecords[[#This Row],[Name]]) &lt;= 1</f>
        <v>1</v>
      </c>
    </row>
    <row r="112" spans="1:11">
      <c r="A112">
        <v>2023</v>
      </c>
      <c r="B112" t="s">
        <v>188</v>
      </c>
      <c r="C112">
        <v>5</v>
      </c>
      <c r="D112">
        <v>4</v>
      </c>
      <c r="I112" s="5" t="b">
        <f>COUNTIFS(Placement[Year],AnnualRecords[[#This Row],[Year]],Placement[Name],AnnualRecords[[#This Row],[Name]])=AnnualRecords[[#This Row],[Philosophy Placed]]</f>
        <v>1</v>
      </c>
      <c r="J112" s="5" t="b">
        <f>NOT(ISNA(MATCH(AnnualRecords[[#This Row],[Name]],YearRecord[Name],0)&gt;0))</f>
        <v>1</v>
      </c>
      <c r="K112" s="5" t="b">
        <f>COUNTIFS(AnnualRecords[Year],AnnualRecords[[#This Row],[Year]],AnnualRecords[Name],AnnualRecords[[#This Row],[Name]]) &lt;= 1</f>
        <v>1</v>
      </c>
    </row>
    <row r="113" spans="1:11">
      <c r="A113">
        <v>2023</v>
      </c>
      <c r="B113" t="s">
        <v>32</v>
      </c>
      <c r="C113">
        <v>5</v>
      </c>
      <c r="D113">
        <v>2</v>
      </c>
      <c r="I113" s="5" t="b">
        <f>COUNTIFS(Placement[Year],AnnualRecords[[#This Row],[Year]],Placement[Name],AnnualRecords[[#This Row],[Name]])=AnnualRecords[[#This Row],[Philosophy Placed]]</f>
        <v>1</v>
      </c>
      <c r="J113" s="5" t="b">
        <f>NOT(ISNA(MATCH(AnnualRecords[[#This Row],[Name]],YearRecord[Name],0)&gt;0))</f>
        <v>1</v>
      </c>
      <c r="K113" s="5" t="b">
        <f>COUNTIFS(AnnualRecords[Year],AnnualRecords[[#This Row],[Year]],AnnualRecords[Name],AnnualRecords[[#This Row],[Name]]) &lt;= 1</f>
        <v>1</v>
      </c>
    </row>
    <row r="114" spans="1:11">
      <c r="A114">
        <v>2023</v>
      </c>
      <c r="B114" t="s">
        <v>16</v>
      </c>
      <c r="C114">
        <v>17</v>
      </c>
      <c r="D114">
        <v>7</v>
      </c>
      <c r="E114">
        <v>3</v>
      </c>
      <c r="G114" t="s">
        <v>183</v>
      </c>
      <c r="I114" s="5" t="b">
        <f>COUNTIFS(Placement[Year],AnnualRecords[[#This Row],[Year]],Placement[Name],AnnualRecords[[#This Row],[Name]])=AnnualRecords[[#This Row],[Philosophy Placed]]</f>
        <v>1</v>
      </c>
      <c r="J114" s="5" t="b">
        <f>NOT(ISNA(MATCH(AnnualRecords[[#This Row],[Name]],YearRecord[Name],0)&gt;0))</f>
        <v>1</v>
      </c>
      <c r="K114" s="5" t="b">
        <f>COUNTIFS(AnnualRecords[Year],AnnualRecords[[#This Row],[Year]],AnnualRecords[Name],AnnualRecords[[#This Row],[Name]]) &lt;= 1</f>
        <v>1</v>
      </c>
    </row>
    <row r="115" spans="1:11">
      <c r="A115">
        <v>2023</v>
      </c>
      <c r="B115" t="s">
        <v>15</v>
      </c>
      <c r="C115">
        <v>4</v>
      </c>
      <c r="D115">
        <v>2</v>
      </c>
      <c r="E115">
        <v>2</v>
      </c>
      <c r="G115" t="s">
        <v>183</v>
      </c>
      <c r="I115" s="5" t="b">
        <f>COUNTIFS(Placement[Year],AnnualRecords[[#This Row],[Year]],Placement[Name],AnnualRecords[[#This Row],[Name]])=AnnualRecords[[#This Row],[Philosophy Placed]]</f>
        <v>1</v>
      </c>
      <c r="J115" s="5" t="b">
        <f>NOT(ISNA(MATCH(AnnualRecords[[#This Row],[Name]],YearRecord[Name],0)&gt;0))</f>
        <v>1</v>
      </c>
      <c r="K115" s="5" t="b">
        <f>COUNTIFS(AnnualRecords[Year],AnnualRecords[[#This Row],[Year]],AnnualRecords[Name],AnnualRecords[[#This Row],[Name]]) &lt;= 1</f>
        <v>1</v>
      </c>
    </row>
    <row r="116" spans="1:11">
      <c r="A116">
        <v>2023</v>
      </c>
      <c r="B116" t="s">
        <v>14</v>
      </c>
      <c r="C116">
        <v>12</v>
      </c>
      <c r="D116">
        <v>8</v>
      </c>
      <c r="I116" s="5" t="b">
        <f>COUNTIFS(Placement[Year],AnnualRecords[[#This Row],[Year]],Placement[Name],AnnualRecords[[#This Row],[Name]])=AnnualRecords[[#This Row],[Philosophy Placed]]</f>
        <v>1</v>
      </c>
      <c r="J116" s="5" t="b">
        <f>NOT(ISNA(MATCH(AnnualRecords[[#This Row],[Name]],YearRecord[Name],0)&gt;0))</f>
        <v>1</v>
      </c>
      <c r="K116" s="5" t="b">
        <f>COUNTIFS(AnnualRecords[Year],AnnualRecords[[#This Row],[Year]],AnnualRecords[Name],AnnualRecords[[#This Row],[Name]]) &lt;= 1</f>
        <v>1</v>
      </c>
    </row>
    <row r="117" spans="1:11">
      <c r="A117">
        <v>2023</v>
      </c>
      <c r="B117" t="s">
        <v>24</v>
      </c>
      <c r="C117">
        <v>2</v>
      </c>
      <c r="D117">
        <v>1</v>
      </c>
      <c r="E117">
        <v>1</v>
      </c>
      <c r="I117" s="5" t="b">
        <f>COUNTIFS(Placement[Year],AnnualRecords[[#This Row],[Year]],Placement[Name],AnnualRecords[[#This Row],[Name]])=AnnualRecords[[#This Row],[Philosophy Placed]]</f>
        <v>1</v>
      </c>
      <c r="J117" s="5" t="b">
        <f>NOT(ISNA(MATCH(AnnualRecords[[#This Row],[Name]],YearRecord[Name],0)&gt;0))</f>
        <v>1</v>
      </c>
      <c r="K117" s="5" t="b">
        <f>COUNTIFS(AnnualRecords[Year],AnnualRecords[[#This Row],[Year]],AnnualRecords[Name],AnnualRecords[[#This Row],[Name]]) &lt;= 1</f>
        <v>1</v>
      </c>
    </row>
    <row r="118" spans="1:11">
      <c r="A118">
        <v>2023</v>
      </c>
      <c r="B118" t="s">
        <v>23</v>
      </c>
      <c r="C118">
        <v>2</v>
      </c>
      <c r="D118">
        <v>2</v>
      </c>
      <c r="I118" s="5" t="b">
        <f>COUNTIFS(Placement[Year],AnnualRecords[[#This Row],[Year]],Placement[Name],AnnualRecords[[#This Row],[Name]])=AnnualRecords[[#This Row],[Philosophy Placed]]</f>
        <v>1</v>
      </c>
      <c r="J118" s="5" t="b">
        <f>NOT(ISNA(MATCH(AnnualRecords[[#This Row],[Name]],YearRecord[Name],0)&gt;0))</f>
        <v>1</v>
      </c>
      <c r="K118" s="5" t="b">
        <f>COUNTIFS(AnnualRecords[Year],AnnualRecords[[#This Row],[Year]],AnnualRecords[Name],AnnualRecords[[#This Row],[Name]]) &lt;= 1</f>
        <v>1</v>
      </c>
    </row>
    <row r="119" spans="1:11">
      <c r="A119">
        <v>2023</v>
      </c>
      <c r="B119" t="s">
        <v>12</v>
      </c>
      <c r="C119">
        <v>3</v>
      </c>
      <c r="D119">
        <v>7</v>
      </c>
      <c r="I119" s="5" t="b">
        <f>COUNTIFS(Placement[Year],AnnualRecords[[#This Row],[Year]],Placement[Name],AnnualRecords[[#This Row],[Name]])=AnnualRecords[[#This Row],[Philosophy Placed]]</f>
        <v>1</v>
      </c>
      <c r="J119" s="5" t="b">
        <f>NOT(ISNA(MATCH(AnnualRecords[[#This Row],[Name]],YearRecord[Name],0)&gt;0))</f>
        <v>1</v>
      </c>
      <c r="K119" s="5" t="b">
        <f>COUNTIFS(AnnualRecords[Year],AnnualRecords[[#This Row],[Year]],AnnualRecords[Name],AnnualRecords[[#This Row],[Name]]) &lt;= 1</f>
        <v>1</v>
      </c>
    </row>
    <row r="120" spans="1:11">
      <c r="A120">
        <v>2023</v>
      </c>
      <c r="B120" t="s">
        <v>11</v>
      </c>
      <c r="C120">
        <v>7</v>
      </c>
      <c r="D120">
        <v>7</v>
      </c>
      <c r="I120" s="5" t="b">
        <f>COUNTIFS(Placement[Year],AnnualRecords[[#This Row],[Year]],Placement[Name],AnnualRecords[[#This Row],[Name]])=AnnualRecords[[#This Row],[Philosophy Placed]]</f>
        <v>1</v>
      </c>
      <c r="J120" s="5" t="b">
        <f>NOT(ISNA(MATCH(AnnualRecords[[#This Row],[Name]],YearRecord[Name],0)&gt;0))</f>
        <v>1</v>
      </c>
      <c r="K120" s="5" t="b">
        <f>COUNTIFS(AnnualRecords[Year],AnnualRecords[[#This Row],[Year]],AnnualRecords[Name],AnnualRecords[[#This Row],[Name]]) &lt;= 1</f>
        <v>1</v>
      </c>
    </row>
    <row r="121" spans="1:11">
      <c r="A121">
        <v>2023</v>
      </c>
      <c r="B121" t="s">
        <v>22</v>
      </c>
      <c r="C121">
        <v>3</v>
      </c>
      <c r="D121">
        <v>3</v>
      </c>
      <c r="I121" s="5" t="b">
        <f>COUNTIFS(Placement[Year],AnnualRecords[[#This Row],[Year]],Placement[Name],AnnualRecords[[#This Row],[Name]])=AnnualRecords[[#This Row],[Philosophy Placed]]</f>
        <v>1</v>
      </c>
      <c r="J121" s="5" t="b">
        <f>NOT(ISNA(MATCH(AnnualRecords[[#This Row],[Name]],YearRecord[Name],0)&gt;0))</f>
        <v>1</v>
      </c>
      <c r="K121" s="5" t="b">
        <f>COUNTIFS(AnnualRecords[Year],AnnualRecords[[#This Row],[Year]],AnnualRecords[Name],AnnualRecords[[#This Row],[Name]]) &lt;= 1</f>
        <v>1</v>
      </c>
    </row>
    <row r="122" spans="1:11">
      <c r="A122">
        <v>2023</v>
      </c>
      <c r="B122" t="s">
        <v>8</v>
      </c>
      <c r="C122">
        <v>9</v>
      </c>
      <c r="D122">
        <v>7</v>
      </c>
      <c r="E122">
        <v>1</v>
      </c>
      <c r="G122" t="s">
        <v>183</v>
      </c>
      <c r="I122" s="5" t="b">
        <f>COUNTIFS(Placement[Year],AnnualRecords[[#This Row],[Year]],Placement[Name],AnnualRecords[[#This Row],[Name]])=AnnualRecords[[#This Row],[Philosophy Placed]]</f>
        <v>1</v>
      </c>
      <c r="J122" s="5" t="b">
        <f>NOT(ISNA(MATCH(AnnualRecords[[#This Row],[Name]],YearRecord[Name],0)&gt;0))</f>
        <v>1</v>
      </c>
      <c r="K122" s="5" t="b">
        <f>COUNTIFS(AnnualRecords[Year],AnnualRecords[[#This Row],[Year]],AnnualRecords[Name],AnnualRecords[[#This Row],[Name]]) &lt;= 1</f>
        <v>1</v>
      </c>
    </row>
    <row r="123" spans="1:11">
      <c r="A123">
        <v>2023</v>
      </c>
      <c r="B123" t="s">
        <v>7</v>
      </c>
      <c r="C123">
        <v>5</v>
      </c>
      <c r="D123">
        <v>4</v>
      </c>
      <c r="E123">
        <v>0</v>
      </c>
      <c r="I123" s="5" t="b">
        <f>COUNTIFS(Placement[Year],AnnualRecords[[#This Row],[Year]],Placement[Name],AnnualRecords[[#This Row],[Name]])=AnnualRecords[[#This Row],[Philosophy Placed]]</f>
        <v>1</v>
      </c>
      <c r="J123" s="5" t="b">
        <f>NOT(ISNA(MATCH(AnnualRecords[[#This Row],[Name]],YearRecord[Name],0)&gt;0))</f>
        <v>1</v>
      </c>
      <c r="K123" s="5" t="b">
        <f>COUNTIFS(AnnualRecords[Year],AnnualRecords[[#This Row],[Year]],AnnualRecords[Name],AnnualRecords[[#This Row],[Name]]) &lt;= 1</f>
        <v>1</v>
      </c>
    </row>
    <row r="124" spans="1:11">
      <c r="A124">
        <v>2023</v>
      </c>
      <c r="B124" t="s">
        <v>19</v>
      </c>
      <c r="C124">
        <v>4</v>
      </c>
      <c r="D124">
        <v>4</v>
      </c>
      <c r="I124" s="5" t="b">
        <f>COUNTIFS(Placement[Year],AnnualRecords[[#This Row],[Year]],Placement[Name],AnnualRecords[[#This Row],[Name]])=AnnualRecords[[#This Row],[Philosophy Placed]]</f>
        <v>1</v>
      </c>
      <c r="J124" s="5" t="b">
        <f>NOT(ISNA(MATCH(AnnualRecords[[#This Row],[Name]],YearRecord[Name],0)&gt;0))</f>
        <v>1</v>
      </c>
      <c r="K124" s="5" t="b">
        <f>COUNTIFS(AnnualRecords[Year],AnnualRecords[[#This Row],[Year]],AnnualRecords[Name],AnnualRecords[[#This Row],[Name]]) &lt;= 1</f>
        <v>1</v>
      </c>
    </row>
    <row r="125" spans="1:11">
      <c r="A125">
        <v>2023</v>
      </c>
      <c r="B125" t="s">
        <v>109</v>
      </c>
      <c r="C125">
        <v>0</v>
      </c>
      <c r="D125">
        <v>0</v>
      </c>
      <c r="F125">
        <v>0</v>
      </c>
      <c r="I125" s="5" t="b">
        <f>COUNTIFS(Placement[Year],AnnualRecords[[#This Row],[Year]],Placement[Name],AnnualRecords[[#This Row],[Name]])=AnnualRecords[[#This Row],[Philosophy Placed]]</f>
        <v>1</v>
      </c>
      <c r="J125" s="5" t="b">
        <f>NOT(ISNA(MATCH(AnnualRecords[[#This Row],[Name]],YearRecord[Name],0)&gt;0))</f>
        <v>1</v>
      </c>
      <c r="K125" s="5" t="b">
        <f>COUNTIFS(AnnualRecords[Year],AnnualRecords[[#This Row],[Year]],AnnualRecords[Name],AnnualRecords[[#This Row],[Name]]) &lt;= 1</f>
        <v>1</v>
      </c>
    </row>
    <row r="126" spans="1:11">
      <c r="A126">
        <v>2023</v>
      </c>
      <c r="B126" t="s">
        <v>199</v>
      </c>
      <c r="C126">
        <v>3</v>
      </c>
      <c r="D126">
        <v>0</v>
      </c>
      <c r="E126">
        <v>0</v>
      </c>
      <c r="F126">
        <v>0</v>
      </c>
      <c r="I126" s="5" t="b">
        <f>COUNTIFS(Placement[Year],AnnualRecords[[#This Row],[Year]],Placement[Name],AnnualRecords[[#This Row],[Name]])=AnnualRecords[[#This Row],[Philosophy Placed]]</f>
        <v>1</v>
      </c>
      <c r="J126" s="5" t="b">
        <f>NOT(ISNA(MATCH(AnnualRecords[[#This Row],[Name]],YearRecord[Name],0)&gt;0))</f>
        <v>1</v>
      </c>
      <c r="K126" s="5" t="b">
        <f>COUNTIFS(AnnualRecords[Year],AnnualRecords[[#This Row],[Year]],AnnualRecords[Name],AnnualRecords[[#This Row],[Name]]) &lt;= 1</f>
        <v>1</v>
      </c>
    </row>
    <row r="127" spans="1:11">
      <c r="A127">
        <v>2023</v>
      </c>
      <c r="B127" t="s">
        <v>21</v>
      </c>
      <c r="C127">
        <v>2</v>
      </c>
      <c r="D127">
        <v>2</v>
      </c>
      <c r="I127" s="5" t="b">
        <f>COUNTIFS(Placement[Year],AnnualRecords[[#This Row],[Year]],Placement[Name],AnnualRecords[[#This Row],[Name]])=AnnualRecords[[#This Row],[Philosophy Placed]]</f>
        <v>1</v>
      </c>
      <c r="J127" s="5" t="b">
        <f>NOT(ISNA(MATCH(AnnualRecords[[#This Row],[Name]],YearRecord[Name],0)&gt;0))</f>
        <v>1</v>
      </c>
      <c r="K127" s="5" t="b">
        <f>COUNTIFS(AnnualRecords[Year],AnnualRecords[[#This Row],[Year]],AnnualRecords[Name],AnnualRecords[[#This Row],[Name]]) &lt;= 1</f>
        <v>1</v>
      </c>
    </row>
    <row r="128" spans="1:11" ht="16.8">
      <c r="A128">
        <v>2024</v>
      </c>
      <c r="B128" s="13" t="s">
        <v>19</v>
      </c>
      <c r="C128">
        <v>6</v>
      </c>
      <c r="D128">
        <v>5</v>
      </c>
      <c r="I128" s="5" t="b">
        <f>COUNTIFS(Placement[Year],AnnualRecords[[#This Row],[Year]],Placement[Name],AnnualRecords[[#This Row],[Name]])=AnnualRecords[[#This Row],[Philosophy Placed]]</f>
        <v>1</v>
      </c>
      <c r="J128" s="5" t="b">
        <f>NOT(ISNA(MATCH(AnnualRecords[[#This Row],[Name]],YearRecord[Name],0)&gt;0))</f>
        <v>1</v>
      </c>
      <c r="K128" s="5" t="b">
        <f>COUNTIFS(AnnualRecords[Year],AnnualRecords[[#This Row],[Year]],AnnualRecords[Name],AnnualRecords[[#This Row],[Name]]) &lt;= 1</f>
        <v>1</v>
      </c>
    </row>
    <row r="129" spans="1:11">
      <c r="A129">
        <v>2024</v>
      </c>
      <c r="B129" t="s">
        <v>9</v>
      </c>
      <c r="C129">
        <v>3</v>
      </c>
      <c r="D129">
        <v>1</v>
      </c>
      <c r="I129" s="5" t="b">
        <f>COUNTIFS(Placement[Year],AnnualRecords[[#This Row],[Year]],Placement[Name],AnnualRecords[[#This Row],[Name]])=AnnualRecords[[#This Row],[Philosophy Placed]]</f>
        <v>1</v>
      </c>
      <c r="J129" s="5" t="b">
        <f>NOT(ISNA(MATCH(AnnualRecords[[#This Row],[Name]],YearRecord[Name],0)&gt;0))</f>
        <v>1</v>
      </c>
      <c r="K129" s="5" t="b">
        <f>COUNTIFS(AnnualRecords[Year],AnnualRecords[[#This Row],[Year]],AnnualRecords[Name],AnnualRecords[[#This Row],[Name]]) &lt;= 1</f>
        <v>1</v>
      </c>
    </row>
    <row r="130" spans="1:11">
      <c r="A130">
        <v>2024</v>
      </c>
      <c r="B130" t="s">
        <v>12</v>
      </c>
      <c r="C130">
        <v>8</v>
      </c>
      <c r="D130">
        <v>3</v>
      </c>
      <c r="E130">
        <v>0</v>
      </c>
      <c r="F130">
        <v>0</v>
      </c>
      <c r="I130" s="5" t="b">
        <f>COUNTIFS(Placement[Year],AnnualRecords[[#This Row],[Year]],Placement[Name],AnnualRecords[[#This Row],[Name]])=AnnualRecords[[#This Row],[Philosophy Placed]]</f>
        <v>1</v>
      </c>
      <c r="J130" s="5" t="b">
        <f>NOT(ISNA(MATCH(AnnualRecords[[#This Row],[Name]],YearRecord[Name],0)&gt;0))</f>
        <v>1</v>
      </c>
      <c r="K130" s="5" t="b">
        <f>COUNTIFS(AnnualRecords[Year],AnnualRecords[[#This Row],[Year]],AnnualRecords[Name],AnnualRecords[[#This Row],[Name]]) &lt;= 1</f>
        <v>1</v>
      </c>
    </row>
    <row r="131" spans="1:11">
      <c r="A131">
        <v>2024</v>
      </c>
      <c r="B131" t="s">
        <v>199</v>
      </c>
      <c r="C131">
        <v>4</v>
      </c>
      <c r="D131">
        <v>1</v>
      </c>
      <c r="I131" s="5" t="b">
        <f>COUNTIFS(Placement[Year],AnnualRecords[[#This Row],[Year]],Placement[Name],AnnualRecords[[#This Row],[Name]])=AnnualRecords[[#This Row],[Philosophy Placed]]</f>
        <v>1</v>
      </c>
      <c r="J131" s="5" t="b">
        <f>NOT(ISNA(MATCH(AnnualRecords[[#This Row],[Name]],YearRecord[Name],0)&gt;0))</f>
        <v>1</v>
      </c>
      <c r="K131" s="5" t="b">
        <f>COUNTIFS(AnnualRecords[Year],AnnualRecords[[#This Row],[Year]],AnnualRecords[Name],AnnualRecords[[#This Row],[Name]]) &lt;= 1</f>
        <v>1</v>
      </c>
    </row>
    <row r="132" spans="1:11">
      <c r="A132">
        <v>2024</v>
      </c>
      <c r="B132" t="s">
        <v>109</v>
      </c>
      <c r="C132">
        <v>3</v>
      </c>
      <c r="D132">
        <v>2</v>
      </c>
      <c r="I132" s="5" t="b">
        <f>COUNTIFS(Placement[Year],AnnualRecords[[#This Row],[Year]],Placement[Name],AnnualRecords[[#This Row],[Name]])=AnnualRecords[[#This Row],[Philosophy Placed]]</f>
        <v>1</v>
      </c>
      <c r="J132" s="5" t="b">
        <f>NOT(ISNA(MATCH(AnnualRecords[[#This Row],[Name]],YearRecord[Name],0)&gt;0))</f>
        <v>1</v>
      </c>
      <c r="K132" s="5" t="b">
        <f>COUNTIFS(AnnualRecords[Year],AnnualRecords[[#This Row],[Year]],AnnualRecords[Name],AnnualRecords[[#This Row],[Name]]) &lt;= 1</f>
        <v>1</v>
      </c>
    </row>
    <row r="133" spans="1:11">
      <c r="A133">
        <v>2024</v>
      </c>
      <c r="B133" t="s">
        <v>24</v>
      </c>
      <c r="D133">
        <v>2</v>
      </c>
      <c r="I133" s="5" t="b">
        <f>COUNTIFS(Placement[Year],AnnualRecords[[#This Row],[Year]],Placement[Name],AnnualRecords[[#This Row],[Name]])=AnnualRecords[[#This Row],[Philosophy Placed]]</f>
        <v>1</v>
      </c>
      <c r="J133" s="5" t="b">
        <f>NOT(ISNA(MATCH(AnnualRecords[[#This Row],[Name]],YearRecord[Name],0)&gt;0))</f>
        <v>1</v>
      </c>
      <c r="K133" s="5" t="b">
        <f>COUNTIFS(AnnualRecords[Year],AnnualRecords[[#This Row],[Year]],AnnualRecords[Name],AnnualRecords[[#This Row],[Name]]) &lt;= 1</f>
        <v>1</v>
      </c>
    </row>
    <row r="134" spans="1:11">
      <c r="A134">
        <v>2024</v>
      </c>
      <c r="B134" t="s">
        <v>20</v>
      </c>
      <c r="C134">
        <v>4</v>
      </c>
      <c r="D134">
        <v>3</v>
      </c>
      <c r="I134" s="5" t="b">
        <f>COUNTIFS(Placement[Year],AnnualRecords[[#This Row],[Year]],Placement[Name],AnnualRecords[[#This Row],[Name]])=AnnualRecords[[#This Row],[Philosophy Placed]]</f>
        <v>1</v>
      </c>
      <c r="J134" s="5" t="b">
        <f>NOT(ISNA(MATCH(AnnualRecords[[#This Row],[Name]],YearRecord[Name],0)&gt;0))</f>
        <v>1</v>
      </c>
      <c r="K134" s="5" t="b">
        <f>COUNTIFS(AnnualRecords[Year],AnnualRecords[[#This Row],[Year]],AnnualRecords[Name],AnnualRecords[[#This Row],[Name]]) &lt;= 1</f>
        <v>1</v>
      </c>
    </row>
    <row r="135" spans="1:11">
      <c r="A135">
        <v>2024</v>
      </c>
      <c r="B135" t="s">
        <v>13</v>
      </c>
      <c r="C135">
        <v>12</v>
      </c>
      <c r="D135">
        <v>5</v>
      </c>
      <c r="I135" s="5" t="b">
        <f>COUNTIFS(Placement[Year],AnnualRecords[[#This Row],[Year]],Placement[Name],AnnualRecords[[#This Row],[Name]])=AnnualRecords[[#This Row],[Philosophy Placed]]</f>
        <v>1</v>
      </c>
      <c r="J135" s="5" t="b">
        <f>NOT(ISNA(MATCH(AnnualRecords[[#This Row],[Name]],YearRecord[Name],0)&gt;0))</f>
        <v>1</v>
      </c>
      <c r="K135" s="5" t="b">
        <f>COUNTIFS(AnnualRecords[Year],AnnualRecords[[#This Row],[Year]],AnnualRecords[Name],AnnualRecords[[#This Row],[Name]]) &lt;= 1</f>
        <v>1</v>
      </c>
    </row>
    <row r="136" spans="1:11">
      <c r="A136">
        <v>2023</v>
      </c>
      <c r="B136" t="s">
        <v>13</v>
      </c>
      <c r="C136">
        <v>5</v>
      </c>
      <c r="D136">
        <v>3</v>
      </c>
      <c r="I136" s="5" t="b">
        <f>COUNTIFS(Placement[Year],AnnualRecords[[#This Row],[Year]],Placement[Name],AnnualRecords[[#This Row],[Name]])=AnnualRecords[[#This Row],[Philosophy Placed]]</f>
        <v>1</v>
      </c>
      <c r="J136" s="5" t="b">
        <f>NOT(ISNA(MATCH(AnnualRecords[[#This Row],[Name]],YearRecord[Name],0)&gt;0))</f>
        <v>1</v>
      </c>
      <c r="K136" s="5" t="b">
        <f>COUNTIFS(AnnualRecords[Year],AnnualRecords[[#This Row],[Year]],AnnualRecords[Name],AnnualRecords[[#This Row],[Name]]) &lt;= 1</f>
        <v>1</v>
      </c>
    </row>
    <row r="137" spans="1:11">
      <c r="A137">
        <v>2024</v>
      </c>
      <c r="B137" t="s">
        <v>7</v>
      </c>
      <c r="C137">
        <v>5</v>
      </c>
      <c r="D137">
        <v>5</v>
      </c>
      <c r="I137" s="5" t="b">
        <f>COUNTIFS(Placement[Year],AnnualRecords[[#This Row],[Year]],Placement[Name],AnnualRecords[[#This Row],[Name]])=AnnualRecords[[#This Row],[Philosophy Placed]]</f>
        <v>1</v>
      </c>
      <c r="J137" s="5" t="b">
        <f>NOT(ISNA(MATCH(AnnualRecords[[#This Row],[Name]],YearRecord[Name],0)&gt;0))</f>
        <v>1</v>
      </c>
      <c r="K137" s="5" t="b">
        <f>COUNTIFS(AnnualRecords[Year],AnnualRecords[[#This Row],[Year]],AnnualRecords[Name],AnnualRecords[[#This Row],[Name]]) &lt;= 1</f>
        <v>1</v>
      </c>
    </row>
    <row r="138" spans="1:11">
      <c r="A138">
        <v>2024</v>
      </c>
      <c r="B138" t="s">
        <v>18</v>
      </c>
      <c r="C138">
        <v>7</v>
      </c>
      <c r="D138">
        <v>1</v>
      </c>
      <c r="I138" s="5" t="b">
        <f>COUNTIFS(Placement[Year],AnnualRecords[[#This Row],[Year]],Placement[Name],AnnualRecords[[#This Row],[Name]])=AnnualRecords[[#This Row],[Philosophy Placed]]</f>
        <v>1</v>
      </c>
      <c r="J138" s="5" t="b">
        <f>NOT(ISNA(MATCH(AnnualRecords[[#This Row],[Name]],YearRecord[Name],0)&gt;0))</f>
        <v>1</v>
      </c>
      <c r="K138" s="5" t="b">
        <f>COUNTIFS(AnnualRecords[Year],AnnualRecords[[#This Row],[Year]],AnnualRecords[Name],AnnualRecords[[#This Row],[Name]]) &lt;= 1</f>
        <v>1</v>
      </c>
    </row>
    <row r="139" spans="1:11">
      <c r="A139">
        <v>2024</v>
      </c>
      <c r="B139" t="s">
        <v>17</v>
      </c>
      <c r="D139">
        <v>2</v>
      </c>
      <c r="I139" s="5" t="b">
        <f>COUNTIFS(Placement[Year],AnnualRecords[[#This Row],[Year]],Placement[Name],AnnualRecords[[#This Row],[Name]])=AnnualRecords[[#This Row],[Philosophy Placed]]</f>
        <v>1</v>
      </c>
      <c r="J139" s="5" t="b">
        <f>NOT(ISNA(MATCH(AnnualRecords[[#This Row],[Name]],YearRecord[Name],0)&gt;0))</f>
        <v>1</v>
      </c>
      <c r="K139" s="5" t="b">
        <f>COUNTIFS(AnnualRecords[Year],AnnualRecords[[#This Row],[Year]],AnnualRecords[Name],AnnualRecords[[#This Row],[Name]]) &lt;= 1</f>
        <v>1</v>
      </c>
    </row>
    <row r="140" spans="1:11">
      <c r="A140">
        <v>2024</v>
      </c>
      <c r="B140" t="s">
        <v>188</v>
      </c>
      <c r="C140" t="s">
        <v>266</v>
      </c>
      <c r="I140" s="5" t="b">
        <f>COUNTIFS(Placement[Year],AnnualRecords[[#This Row],[Year]],Placement[Name],AnnualRecords[[#This Row],[Name]])=AnnualRecords[[#This Row],[Philosophy Placed]]</f>
        <v>1</v>
      </c>
      <c r="J140" s="5" t="b">
        <f>NOT(ISNA(MATCH(AnnualRecords[[#This Row],[Name]],YearRecord[Name],0)&gt;0))</f>
        <v>1</v>
      </c>
      <c r="K140" s="5" t="b">
        <f>COUNTIFS(AnnualRecords[Year],AnnualRecords[[#This Row],[Year]],AnnualRecords[Name],AnnualRecords[[#This Row],[Name]]) &lt;= 1</f>
        <v>1</v>
      </c>
    </row>
    <row r="141" spans="1:11">
      <c r="A141">
        <v>2024</v>
      </c>
      <c r="B141" t="s">
        <v>32</v>
      </c>
      <c r="D141">
        <v>2</v>
      </c>
      <c r="I141" s="5" t="b">
        <f>COUNTIFS(Placement[Year],AnnualRecords[[#This Row],[Year]],Placement[Name],AnnualRecords[[#This Row],[Name]])=AnnualRecords[[#This Row],[Philosophy Placed]]</f>
        <v>1</v>
      </c>
      <c r="J141" s="5" t="b">
        <f>NOT(ISNA(MATCH(AnnualRecords[[#This Row],[Name]],YearRecord[Name],0)&gt;0))</f>
        <v>1</v>
      </c>
      <c r="K141" s="5" t="b">
        <f>COUNTIFS(AnnualRecords[Year],AnnualRecords[[#This Row],[Year]],AnnualRecords[Name],AnnualRecords[[#This Row],[Name]]) &lt;= 1</f>
        <v>1</v>
      </c>
    </row>
    <row r="142" spans="1:11">
      <c r="A142">
        <v>2024</v>
      </c>
      <c r="B142" t="s">
        <v>16</v>
      </c>
      <c r="C142">
        <v>17</v>
      </c>
      <c r="D142">
        <v>9</v>
      </c>
      <c r="I142" s="5" t="b">
        <f>COUNTIFS(Placement[Year],AnnualRecords[[#This Row],[Year]],Placement[Name],AnnualRecords[[#This Row],[Name]])=AnnualRecords[[#This Row],[Philosophy Placed]]</f>
        <v>1</v>
      </c>
      <c r="J142" s="5" t="b">
        <f>NOT(ISNA(MATCH(AnnualRecords[[#This Row],[Name]],YearRecord[Name],0)&gt;0))</f>
        <v>1</v>
      </c>
      <c r="K142" s="5" t="b">
        <f>COUNTIFS(AnnualRecords[Year],AnnualRecords[[#This Row],[Year]],AnnualRecords[Name],AnnualRecords[[#This Row],[Name]]) &lt;= 1</f>
        <v>1</v>
      </c>
    </row>
    <row r="143" spans="1:11">
      <c r="A143">
        <v>2024</v>
      </c>
      <c r="B143" t="s">
        <v>15</v>
      </c>
      <c r="C143">
        <v>6</v>
      </c>
      <c r="D143">
        <v>4</v>
      </c>
      <c r="I143" s="5" t="b">
        <f>COUNTIFS(Placement[Year],AnnualRecords[[#This Row],[Year]],Placement[Name],AnnualRecords[[#This Row],[Name]])=AnnualRecords[[#This Row],[Philosophy Placed]]</f>
        <v>1</v>
      </c>
      <c r="J143" s="5" t="b">
        <f>NOT(ISNA(MATCH(AnnualRecords[[#This Row],[Name]],YearRecord[Name],0)&gt;0))</f>
        <v>1</v>
      </c>
      <c r="K143" s="5" t="b">
        <f>COUNTIFS(AnnualRecords[Year],AnnualRecords[[#This Row],[Year]],AnnualRecords[Name],AnnualRecords[[#This Row],[Name]]) &lt;= 1</f>
        <v>1</v>
      </c>
    </row>
    <row r="144" spans="1:11">
      <c r="A144">
        <v>2024</v>
      </c>
      <c r="B144" t="s">
        <v>14</v>
      </c>
      <c r="C144">
        <v>14</v>
      </c>
      <c r="D144">
        <v>6</v>
      </c>
      <c r="I144" s="5" t="b">
        <f>COUNTIFS(Placement[Year],AnnualRecords[[#This Row],[Year]],Placement[Name],AnnualRecords[[#This Row],[Name]])=AnnualRecords[[#This Row],[Philosophy Placed]]</f>
        <v>1</v>
      </c>
      <c r="J144" s="5" t="b">
        <f>NOT(ISNA(MATCH(AnnualRecords[[#This Row],[Name]],YearRecord[Name],0)&gt;0))</f>
        <v>1</v>
      </c>
      <c r="K144" s="5" t="b">
        <f>COUNTIFS(AnnualRecords[Year],AnnualRecords[[#This Row],[Year]],AnnualRecords[Name],AnnualRecords[[#This Row],[Name]]) &lt;= 1</f>
        <v>1</v>
      </c>
    </row>
    <row r="145" spans="1:11">
      <c r="A145">
        <v>2024</v>
      </c>
      <c r="B145" t="s">
        <v>23</v>
      </c>
      <c r="C145" t="s">
        <v>266</v>
      </c>
      <c r="D145">
        <v>3</v>
      </c>
      <c r="I145" s="5" t="b">
        <f>COUNTIFS(Placement[Year],AnnualRecords[[#This Row],[Year]],Placement[Name],AnnualRecords[[#This Row],[Name]])=AnnualRecords[[#This Row],[Philosophy Placed]]</f>
        <v>1</v>
      </c>
      <c r="J145" s="5" t="b">
        <f>NOT(ISNA(MATCH(AnnualRecords[[#This Row],[Name]],YearRecord[Name],0)&gt;0))</f>
        <v>1</v>
      </c>
      <c r="K145" s="5" t="b">
        <f>COUNTIFS(AnnualRecords[Year],AnnualRecords[[#This Row],[Year]],AnnualRecords[Name],AnnualRecords[[#This Row],[Name]]) &lt;= 1</f>
        <v>1</v>
      </c>
    </row>
    <row r="146" spans="1:11">
      <c r="A146">
        <v>2024</v>
      </c>
      <c r="B146" t="s">
        <v>11</v>
      </c>
      <c r="C146">
        <v>10</v>
      </c>
      <c r="D146">
        <v>7</v>
      </c>
      <c r="I146" s="5" t="b">
        <f>COUNTIFS(Placement[Year],AnnualRecords[[#This Row],[Year]],Placement[Name],AnnualRecords[[#This Row],[Name]])=AnnualRecords[[#This Row],[Philosophy Placed]]</f>
        <v>1</v>
      </c>
      <c r="J146" s="5" t="b">
        <f>NOT(ISNA(MATCH(AnnualRecords[[#This Row],[Name]],YearRecord[Name],0)&gt;0))</f>
        <v>1</v>
      </c>
      <c r="K146" s="5" t="b">
        <f>COUNTIFS(AnnualRecords[Year],AnnualRecords[[#This Row],[Year]],AnnualRecords[Name],AnnualRecords[[#This Row],[Name]]) &lt;= 1</f>
        <v>1</v>
      </c>
    </row>
    <row r="147" spans="1:11">
      <c r="A147">
        <v>2024</v>
      </c>
      <c r="B147" t="s">
        <v>10</v>
      </c>
      <c r="C147">
        <v>8</v>
      </c>
      <c r="D147">
        <v>4</v>
      </c>
      <c r="I147" s="5" t="b">
        <f>COUNTIFS(Placement[Year],AnnualRecords[[#This Row],[Year]],Placement[Name],AnnualRecords[[#This Row],[Name]])=AnnualRecords[[#This Row],[Philosophy Placed]]</f>
        <v>1</v>
      </c>
      <c r="J147" s="5" t="b">
        <f>NOT(ISNA(MATCH(AnnualRecords[[#This Row],[Name]],YearRecord[Name],0)&gt;0))</f>
        <v>1</v>
      </c>
      <c r="K147" s="5" t="b">
        <f>COUNTIFS(AnnualRecords[Year],AnnualRecords[[#This Row],[Year]],AnnualRecords[Name],AnnualRecords[[#This Row],[Name]]) &lt;= 1</f>
        <v>1</v>
      </c>
    </row>
    <row r="148" spans="1:11">
      <c r="A148">
        <v>2024</v>
      </c>
      <c r="B148" t="s">
        <v>22</v>
      </c>
      <c r="C148" t="s">
        <v>266</v>
      </c>
      <c r="I148" s="5" t="b">
        <f>COUNTIFS(Placement[Year],AnnualRecords[[#This Row],[Year]],Placement[Name],AnnualRecords[[#This Row],[Name]])=AnnualRecords[[#This Row],[Philosophy Placed]]</f>
        <v>1</v>
      </c>
      <c r="J148" s="5" t="b">
        <f>NOT(ISNA(MATCH(AnnualRecords[[#This Row],[Name]],YearRecord[Name],0)&gt;0))</f>
        <v>1</v>
      </c>
      <c r="K148" s="5" t="b">
        <f>COUNTIFS(AnnualRecords[Year],AnnualRecords[[#This Row],[Year]],AnnualRecords[Name],AnnualRecords[[#This Row],[Name]]) &lt;= 1</f>
        <v>1</v>
      </c>
    </row>
    <row r="149" spans="1:11">
      <c r="A149">
        <v>2024</v>
      </c>
      <c r="B149" t="s">
        <v>8</v>
      </c>
      <c r="C149">
        <v>9</v>
      </c>
      <c r="D149">
        <v>8</v>
      </c>
      <c r="I149" s="5" t="b">
        <f>COUNTIFS(Placement[Year],AnnualRecords[[#This Row],[Year]],Placement[Name],AnnualRecords[[#This Row],[Name]])=AnnualRecords[[#This Row],[Philosophy Placed]]</f>
        <v>1</v>
      </c>
      <c r="J149" s="5" t="b">
        <f>NOT(ISNA(MATCH(AnnualRecords[[#This Row],[Name]],YearRecord[Name],0)&gt;0))</f>
        <v>1</v>
      </c>
      <c r="K149" s="5" t="b">
        <f>COUNTIFS(AnnualRecords[Year],AnnualRecords[[#This Row],[Year]],AnnualRecords[Name],AnnualRecords[[#This Row],[Name]]) &lt;= 1</f>
        <v>1</v>
      </c>
    </row>
    <row r="150" spans="1:11">
      <c r="A150">
        <v>2024</v>
      </c>
      <c r="B150" t="s">
        <v>21</v>
      </c>
      <c r="C150" t="s">
        <v>266</v>
      </c>
      <c r="I150" s="5" t="b">
        <f>COUNTIFS(Placement[Year],AnnualRecords[[#This Row],[Year]],Placement[Name],AnnualRecords[[#This Row],[Name]])=AnnualRecords[[#This Row],[Philosophy Placed]]</f>
        <v>1</v>
      </c>
      <c r="J150" s="5" t="b">
        <f>NOT(ISNA(MATCH(AnnualRecords[[#This Row],[Name]],YearRecord[Name],0)&gt;0))</f>
        <v>1</v>
      </c>
      <c r="K150" s="5" t="b">
        <f>COUNTIFS(AnnualRecords[Year],AnnualRecords[[#This Row],[Year]],AnnualRecords[Name],AnnualRecords[[#This Row],[Name]]) &lt;= 1</f>
        <v>1</v>
      </c>
    </row>
    <row r="151" spans="1:11">
      <c r="A151">
        <v>2025</v>
      </c>
      <c r="B151" t="s">
        <v>109</v>
      </c>
      <c r="C151">
        <v>2</v>
      </c>
      <c r="D151">
        <v>1</v>
      </c>
      <c r="I151" s="5" t="b">
        <f>COUNTIFS(Placement[Year],AnnualRecords[[#This Row],[Year]],Placement[Name],AnnualRecords[[#This Row],[Name]])=AnnualRecords[[#This Row],[Philosophy Placed]]</f>
        <v>1</v>
      </c>
      <c r="J151" s="5" t="b">
        <f>NOT(ISNA(MATCH(AnnualRecords[[#This Row],[Name]],YearRecord[Name],0)&gt;0))</f>
        <v>1</v>
      </c>
      <c r="K151" s="5" t="b">
        <f>COUNTIFS(AnnualRecords[Year],AnnualRecords[[#This Row],[Year]],AnnualRecords[Name],AnnualRecords[[#This Row],[Name]]) &lt;= 1</f>
        <v>1</v>
      </c>
    </row>
    <row r="152" spans="1:11">
      <c r="A152">
        <v>2025</v>
      </c>
      <c r="B152" t="s">
        <v>11</v>
      </c>
      <c r="C152">
        <v>12</v>
      </c>
      <c r="D152">
        <v>8</v>
      </c>
      <c r="I152" s="5" t="b">
        <f>COUNTIFS(Placement[Year],AnnualRecords[[#This Row],[Year]],Placement[Name],AnnualRecords[[#This Row],[Name]])=AnnualRecords[[#This Row],[Philosophy Placed]]</f>
        <v>1</v>
      </c>
      <c r="J152" s="5" t="b">
        <f>NOT(ISNA(MATCH(AnnualRecords[[#This Row],[Name]],YearRecord[Name],0)&gt;0))</f>
        <v>1</v>
      </c>
      <c r="K152" s="5" t="b">
        <f>COUNTIFS(AnnualRecords[Year],AnnualRecords[[#This Row],[Year]],AnnualRecords[Name],AnnualRecords[[#This Row],[Name]]) &lt;= 1</f>
        <v>1</v>
      </c>
    </row>
    <row r="153" spans="1:11" ht="16.8">
      <c r="A153">
        <v>2025</v>
      </c>
      <c r="B153" s="13" t="s">
        <v>19</v>
      </c>
      <c r="C153">
        <v>6</v>
      </c>
      <c r="D153">
        <v>3</v>
      </c>
      <c r="I153" s="5" t="b">
        <f>COUNTIFS(Placement[Year],AnnualRecords[[#This Row],[Year]],Placement[Name],AnnualRecords[[#This Row],[Name]])=AnnualRecords[[#This Row],[Philosophy Placed]]</f>
        <v>1</v>
      </c>
      <c r="J153" s="5" t="b">
        <f>NOT(ISNA(MATCH(AnnualRecords[[#This Row],[Name]],YearRecord[Name],0)&gt;0))</f>
        <v>1</v>
      </c>
      <c r="K153" s="5" t="b">
        <f>COUNTIFS(AnnualRecords[Year],AnnualRecords[[#This Row],[Year]],AnnualRecords[Name],AnnualRecords[[#This Row],[Name]]) &lt;= 1</f>
        <v>1</v>
      </c>
    </row>
    <row r="154" spans="1:11">
      <c r="A154">
        <v>2025</v>
      </c>
      <c r="B154" t="s">
        <v>12</v>
      </c>
      <c r="C154">
        <v>11</v>
      </c>
      <c r="D154">
        <v>7</v>
      </c>
      <c r="E154">
        <v>1</v>
      </c>
      <c r="I154" s="5" t="b">
        <f>COUNTIFS(Placement[Year],AnnualRecords[[#This Row],[Year]],Placement[Name],AnnualRecords[[#This Row],[Name]])=AnnualRecords[[#This Row],[Philosophy Placed]]</f>
        <v>1</v>
      </c>
      <c r="J154" s="5" t="b">
        <f>NOT(ISNA(MATCH(AnnualRecords[[#This Row],[Name]],YearRecord[Name],0)&gt;0))</f>
        <v>1</v>
      </c>
      <c r="K154" s="5" t="b">
        <f>COUNTIFS(AnnualRecords[Year],AnnualRecords[[#This Row],[Year]],AnnualRecords[Name],AnnualRecords[[#This Row],[Name]]) &lt;= 1</f>
        <v>1</v>
      </c>
    </row>
    <row r="155" spans="1:11">
      <c r="A155">
        <v>2025</v>
      </c>
      <c r="B155" t="s">
        <v>21</v>
      </c>
      <c r="C155">
        <v>2</v>
      </c>
      <c r="D155">
        <v>0</v>
      </c>
      <c r="I155" s="5" t="b">
        <f>COUNTIFS(Placement[Year],AnnualRecords[[#This Row],[Year]],Placement[Name],AnnualRecords[[#This Row],[Name]])=AnnualRecords[[#This Row],[Philosophy Placed]]</f>
        <v>1</v>
      </c>
      <c r="J155" s="5" t="b">
        <f>NOT(ISNA(MATCH(AnnualRecords[[#This Row],[Name]],YearRecord[Name],0)&gt;0))</f>
        <v>1</v>
      </c>
      <c r="K155" s="5" t="b">
        <f>COUNTIFS(AnnualRecords[Year],AnnualRecords[[#This Row],[Year]],AnnualRecords[Name],AnnualRecords[[#This Row],[Name]]) &lt;= 1</f>
        <v>1</v>
      </c>
    </row>
    <row r="156" spans="1:11">
      <c r="A156">
        <v>2025</v>
      </c>
      <c r="B156" t="s">
        <v>32</v>
      </c>
      <c r="C156">
        <v>4</v>
      </c>
      <c r="D156">
        <v>3</v>
      </c>
      <c r="I156" s="5" t="b">
        <f>COUNTIFS(Placement[Year],AnnualRecords[[#This Row],[Year]],Placement[Name],AnnualRecords[[#This Row],[Name]])=AnnualRecords[[#This Row],[Philosophy Placed]]</f>
        <v>1</v>
      </c>
      <c r="J156" s="5" t="b">
        <f>NOT(ISNA(MATCH(AnnualRecords[[#This Row],[Name]],YearRecord[Name],0)&gt;0))</f>
        <v>1</v>
      </c>
      <c r="K156" s="5" t="b">
        <f>COUNTIFS(AnnualRecords[Year],AnnualRecords[[#This Row],[Year]],AnnualRecords[Name],AnnualRecords[[#This Row],[Name]]) &lt;= 1</f>
        <v>1</v>
      </c>
    </row>
    <row r="157" spans="1:11">
      <c r="A157">
        <v>2025</v>
      </c>
      <c r="B157" t="s">
        <v>199</v>
      </c>
      <c r="C157">
        <v>4</v>
      </c>
      <c r="D157">
        <v>1</v>
      </c>
      <c r="I157" s="5" t="b">
        <f>COUNTIFS(Placement[Year],AnnualRecords[[#This Row],[Year]],Placement[Name],AnnualRecords[[#This Row],[Name]])=AnnualRecords[[#This Row],[Philosophy Placed]]</f>
        <v>1</v>
      </c>
      <c r="J157" s="5" t="b">
        <f>NOT(ISNA(MATCH(AnnualRecords[[#This Row],[Name]],YearRecord[Name],0)&gt;0))</f>
        <v>1</v>
      </c>
      <c r="K157" s="5" t="b">
        <f>COUNTIFS(AnnualRecords[Year],AnnualRecords[[#This Row],[Year]],AnnualRecords[Name],AnnualRecords[[#This Row],[Name]]) &lt;= 1</f>
        <v>1</v>
      </c>
    </row>
    <row r="158" spans="1:11">
      <c r="A158">
        <v>2025</v>
      </c>
      <c r="B158" t="s">
        <v>13</v>
      </c>
      <c r="C158">
        <v>14</v>
      </c>
      <c r="D158">
        <v>3</v>
      </c>
      <c r="I158" s="5" t="b">
        <f>COUNTIFS(Placement[Year],AnnualRecords[[#This Row],[Year]],Placement[Name],AnnualRecords[[#This Row],[Name]])=AnnualRecords[[#This Row],[Philosophy Placed]]</f>
        <v>1</v>
      </c>
      <c r="J158" s="5" t="b">
        <f>NOT(ISNA(MATCH(AnnualRecords[[#This Row],[Name]],YearRecord[Name],0)&gt;0))</f>
        <v>1</v>
      </c>
      <c r="K158" s="5" t="b">
        <f>COUNTIFS(AnnualRecords[Year],AnnualRecords[[#This Row],[Year]],AnnualRecords[Name],AnnualRecords[[#This Row],[Name]]) &lt;= 1</f>
        <v>1</v>
      </c>
    </row>
    <row r="159" spans="1:11">
      <c r="A159">
        <v>2025</v>
      </c>
      <c r="B159" t="s">
        <v>17</v>
      </c>
      <c r="D159">
        <v>3</v>
      </c>
      <c r="I159" s="5" t="b">
        <f>COUNTIFS(Placement[Year],AnnualRecords[[#This Row],[Year]],Placement[Name],AnnualRecords[[#This Row],[Name]])=AnnualRecords[[#This Row],[Philosophy Placed]]</f>
        <v>1</v>
      </c>
      <c r="J159" s="5" t="b">
        <f>NOT(ISNA(MATCH(AnnualRecords[[#This Row],[Name]],YearRecord[Name],0)&gt;0))</f>
        <v>1</v>
      </c>
      <c r="K159" s="5" t="b">
        <f>COUNTIFS(AnnualRecords[Year],AnnualRecords[[#This Row],[Year]],AnnualRecords[Name],AnnualRecords[[#This Row],[Name]]) &lt;= 1</f>
        <v>1</v>
      </c>
    </row>
    <row r="160" spans="1:11">
      <c r="A160">
        <v>2025</v>
      </c>
      <c r="B160" t="s">
        <v>24</v>
      </c>
      <c r="C160">
        <v>4</v>
      </c>
      <c r="D160">
        <v>3</v>
      </c>
      <c r="E160">
        <v>1</v>
      </c>
      <c r="I160" s="5" t="b">
        <f>COUNTIFS(Placement[Year],AnnualRecords[[#This Row],[Year]],Placement[Name],AnnualRecords[[#This Row],[Name]])=AnnualRecords[[#This Row],[Philosophy Placed]]</f>
        <v>1</v>
      </c>
      <c r="J160" s="5" t="b">
        <f>NOT(ISNA(MATCH(AnnualRecords[[#This Row],[Name]],YearRecord[Name],0)&gt;0))</f>
        <v>1</v>
      </c>
      <c r="K160" s="5" t="b">
        <f>COUNTIFS(AnnualRecords[Year],AnnualRecords[[#This Row],[Year]],AnnualRecords[Name],AnnualRecords[[#This Row],[Name]]) &lt;= 1</f>
        <v>1</v>
      </c>
    </row>
    <row r="161" spans="1:11">
      <c r="A161">
        <v>2025</v>
      </c>
      <c r="B161" t="s">
        <v>9</v>
      </c>
      <c r="C161">
        <v>6</v>
      </c>
      <c r="D161">
        <v>0</v>
      </c>
      <c r="I161" s="5" t="b">
        <f>COUNTIFS(Placement[Year],AnnualRecords[[#This Row],[Year]],Placement[Name],AnnualRecords[[#This Row],[Name]])=AnnualRecords[[#This Row],[Philosophy Placed]]</f>
        <v>1</v>
      </c>
      <c r="J161" s="5" t="b">
        <f>NOT(ISNA(MATCH(AnnualRecords[[#This Row],[Name]],YearRecord[Name],0)&gt;0))</f>
        <v>1</v>
      </c>
      <c r="K161" s="5" t="b">
        <f>COUNTIFS(AnnualRecords[Year],AnnualRecords[[#This Row],[Year]],AnnualRecords[Name],AnnualRecords[[#This Row],[Name]]) &lt;= 1</f>
        <v>1</v>
      </c>
    </row>
    <row r="162" spans="1:11">
      <c r="A162">
        <v>2025</v>
      </c>
      <c r="B162" t="s">
        <v>23</v>
      </c>
      <c r="C162">
        <v>8</v>
      </c>
      <c r="D162">
        <v>8</v>
      </c>
      <c r="I162" s="5" t="b">
        <f>COUNTIFS(Placement[Year],AnnualRecords[[#This Row],[Year]],Placement[Name],AnnualRecords[[#This Row],[Name]])=AnnualRecords[[#This Row],[Philosophy Placed]]</f>
        <v>1</v>
      </c>
      <c r="J162" s="5" t="b">
        <f>NOT(ISNA(MATCH(AnnualRecords[[#This Row],[Name]],YearRecord[Name],0)&gt;0))</f>
        <v>1</v>
      </c>
      <c r="K162" s="5" t="b">
        <f>COUNTIFS(AnnualRecords[Year],AnnualRecords[[#This Row],[Year]],AnnualRecords[Name],AnnualRecords[[#This Row],[Name]]) &lt;= 1</f>
        <v>1</v>
      </c>
    </row>
    <row r="163" spans="1:11">
      <c r="A163">
        <v>2025</v>
      </c>
      <c r="B163" t="s">
        <v>18</v>
      </c>
      <c r="C163">
        <v>6</v>
      </c>
      <c r="D163">
        <v>3</v>
      </c>
      <c r="I163" s="5" t="b">
        <f>COUNTIFS(Placement[Year],AnnualRecords[[#This Row],[Year]],Placement[Name],AnnualRecords[[#This Row],[Name]])=AnnualRecords[[#This Row],[Philosophy Placed]]</f>
        <v>1</v>
      </c>
      <c r="J163" s="5" t="b">
        <f>NOT(ISNA(MATCH(AnnualRecords[[#This Row],[Name]],YearRecord[Name],0)&gt;0))</f>
        <v>1</v>
      </c>
      <c r="K163" s="5" t="b">
        <f>COUNTIFS(AnnualRecords[Year],AnnualRecords[[#This Row],[Year]],AnnualRecords[Name],AnnualRecords[[#This Row],[Name]]) &lt;= 1</f>
        <v>1</v>
      </c>
    </row>
    <row r="164" spans="1:11">
      <c r="A164">
        <v>2025</v>
      </c>
      <c r="B164" t="s">
        <v>16</v>
      </c>
      <c r="D164">
        <v>4</v>
      </c>
      <c r="I164" s="5" t="b">
        <f>COUNTIFS(Placement[Year],AnnualRecords[[#This Row],[Year]],Placement[Name],AnnualRecords[[#This Row],[Name]])=AnnualRecords[[#This Row],[Philosophy Placed]]</f>
        <v>1</v>
      </c>
      <c r="J164" s="5" t="b">
        <f>NOT(ISNA(MATCH(AnnualRecords[[#This Row],[Name]],YearRecord[Name],0)&gt;0))</f>
        <v>1</v>
      </c>
      <c r="K164" s="5" t="b">
        <f>COUNTIFS(AnnualRecords[Year],AnnualRecords[[#This Row],[Year]],AnnualRecords[Name],AnnualRecords[[#This Row],[Name]]) &lt;= 1</f>
        <v>1</v>
      </c>
    </row>
    <row r="165" spans="1:11">
      <c r="A165">
        <v>2025</v>
      </c>
      <c r="B165" t="s">
        <v>15</v>
      </c>
      <c r="D165">
        <v>4</v>
      </c>
      <c r="I165" s="5" t="b">
        <f>COUNTIFS(Placement[Year],AnnualRecords[[#This Row],[Year]],Placement[Name],AnnualRecords[[#This Row],[Name]])=AnnualRecords[[#This Row],[Philosophy Placed]]</f>
        <v>1</v>
      </c>
      <c r="J165" s="5" t="b">
        <f>NOT(ISNA(MATCH(AnnualRecords[[#This Row],[Name]],YearRecord[Name],0)&gt;0))</f>
        <v>1</v>
      </c>
      <c r="K165" s="5" t="b">
        <f>COUNTIFS(AnnualRecords[Year],AnnualRecords[[#This Row],[Year]],AnnualRecords[Name],AnnualRecords[[#This Row],[Name]]) &lt;= 1</f>
        <v>1</v>
      </c>
    </row>
    <row r="166" spans="1:11">
      <c r="A166">
        <v>2025</v>
      </c>
      <c r="B166" t="s">
        <v>10</v>
      </c>
      <c r="D166">
        <v>8</v>
      </c>
      <c r="I166" s="5" t="b">
        <f>COUNTIFS(Placement[Year],AnnualRecords[[#This Row],[Year]],Placement[Name],AnnualRecords[[#This Row],[Name]])=AnnualRecords[[#This Row],[Philosophy Placed]]</f>
        <v>1</v>
      </c>
      <c r="J166" s="5" t="b">
        <f>NOT(ISNA(MATCH(AnnualRecords[[#This Row],[Name]],YearRecord[Name],0)&gt;0))</f>
        <v>1</v>
      </c>
      <c r="K166" s="5" t="b">
        <f>COUNTIFS(AnnualRecords[Year],AnnualRecords[[#This Row],[Year]],AnnualRecords[Name],AnnualRecords[[#This Row],[Name]]) &lt;= 1</f>
        <v>1</v>
      </c>
    </row>
    <row r="167" spans="1:11">
      <c r="A167">
        <v>2025</v>
      </c>
      <c r="B167" t="s">
        <v>8</v>
      </c>
      <c r="C167">
        <v>7</v>
      </c>
      <c r="D167">
        <v>7</v>
      </c>
      <c r="I167" s="5" t="b">
        <f>COUNTIFS(Placement[Year],AnnualRecords[[#This Row],[Year]],Placement[Name],AnnualRecords[[#This Row],[Name]])=AnnualRecords[[#This Row],[Philosophy Placed]]</f>
        <v>1</v>
      </c>
      <c r="J167" s="5" t="b">
        <f>NOT(ISNA(MATCH(AnnualRecords[[#This Row],[Name]],YearRecord[Name],0)&gt;0))</f>
        <v>1</v>
      </c>
      <c r="K167" s="5" t="b">
        <f>COUNTIFS(AnnualRecords[Year],AnnualRecords[[#This Row],[Year]],AnnualRecords[Name],AnnualRecords[[#This Row],[Name]]) &lt;= 1</f>
        <v>1</v>
      </c>
    </row>
    <row r="168" spans="1:11">
      <c r="A168">
        <v>2025</v>
      </c>
      <c r="B168" t="s">
        <v>7</v>
      </c>
      <c r="C168">
        <v>5</v>
      </c>
      <c r="D168">
        <v>4</v>
      </c>
      <c r="I168" s="5" t="b">
        <f>COUNTIFS(Placement[Year],AnnualRecords[[#This Row],[Year]],Placement[Name],AnnualRecords[[#This Row],[Name]])=AnnualRecords[[#This Row],[Philosophy Placed]]</f>
        <v>1</v>
      </c>
      <c r="J168" s="5" t="b">
        <f>NOT(ISNA(MATCH(AnnualRecords[[#This Row],[Name]],YearRecord[Name],0)&gt;0))</f>
        <v>1</v>
      </c>
      <c r="K168" s="5" t="b">
        <f>COUNTIFS(AnnualRecords[Year],AnnualRecords[[#This Row],[Year]],AnnualRecords[Name],AnnualRecords[[#This Row],[Name]]) &lt;= 1</f>
        <v>1</v>
      </c>
    </row>
    <row r="169" spans="1:11">
      <c r="A169">
        <v>2025</v>
      </c>
      <c r="B169" t="s">
        <v>14</v>
      </c>
      <c r="C169">
        <v>13</v>
      </c>
      <c r="D169">
        <v>7</v>
      </c>
      <c r="I169" s="5" t="b">
        <f>COUNTIFS(Placement[Year],AnnualRecords[[#This Row],[Year]],Placement[Name],AnnualRecords[[#This Row],[Name]])=AnnualRecords[[#This Row],[Philosophy Placed]]</f>
        <v>1</v>
      </c>
      <c r="J169" s="5" t="b">
        <f>NOT(ISNA(MATCH(AnnualRecords[[#This Row],[Name]],YearRecord[Name],0)&gt;0))</f>
        <v>1</v>
      </c>
      <c r="K169" s="5" t="b">
        <f>COUNTIFS(AnnualRecords[Year],AnnualRecords[[#This Row],[Year]],AnnualRecords[Name],AnnualRecords[[#This Row],[Name]]) &lt;= 1</f>
        <v>1</v>
      </c>
    </row>
    <row r="170" spans="1:11">
      <c r="A170">
        <v>2025</v>
      </c>
      <c r="B170" t="s">
        <v>22</v>
      </c>
      <c r="C170">
        <v>2</v>
      </c>
      <c r="D170">
        <v>1</v>
      </c>
      <c r="E170">
        <v>1</v>
      </c>
      <c r="I170" s="5" t="b">
        <f>COUNTIFS(Placement[Year],AnnualRecords[[#This Row],[Year]],Placement[Name],AnnualRecords[[#This Row],[Name]])=AnnualRecords[[#This Row],[Philosophy Placed]]</f>
        <v>1</v>
      </c>
      <c r="J170" s="5" t="b">
        <f>NOT(ISNA(MATCH(AnnualRecords[[#This Row],[Name]],YearRecord[Name],0)&gt;0))</f>
        <v>1</v>
      </c>
      <c r="K170" s="5" t="b">
        <f>COUNTIFS(AnnualRecords[Year],AnnualRecords[[#This Row],[Year]],AnnualRecords[Name],AnnualRecords[[#This Row],[Name]]) &lt;= 1</f>
        <v>1</v>
      </c>
    </row>
    <row r="171" spans="1:11">
      <c r="A171">
        <v>2025</v>
      </c>
      <c r="B171" t="s">
        <v>20</v>
      </c>
      <c r="C171">
        <v>5</v>
      </c>
      <c r="D171">
        <v>2</v>
      </c>
      <c r="I171" s="5" t="b">
        <f>COUNTIFS(Placement[Year],AnnualRecords[[#This Row],[Year]],Placement[Name],AnnualRecords[[#This Row],[Name]])=AnnualRecords[[#This Row],[Philosophy Placed]]</f>
        <v>1</v>
      </c>
      <c r="J171" s="5" t="b">
        <f>NOT(ISNA(MATCH(AnnualRecords[[#This Row],[Name]],YearRecord[Name],0)&gt;0))</f>
        <v>1</v>
      </c>
      <c r="K171" s="5" t="b">
        <f>COUNTIFS(AnnualRecords[Year],AnnualRecords[[#This Row],[Year]],AnnualRecords[Name],AnnualRecords[[#This Row],[Name]]) &lt;= 1</f>
        <v>1</v>
      </c>
    </row>
    <row r="172" spans="1:11">
      <c r="A172">
        <v>2026</v>
      </c>
      <c r="B172" t="s">
        <v>24</v>
      </c>
      <c r="C172">
        <v>4</v>
      </c>
      <c r="D172">
        <v>3</v>
      </c>
      <c r="I172" s="5" t="b">
        <f>COUNTIFS(Placement[Year],AnnualRecords[[#This Row],[Year]],Placement[Name],AnnualRecords[[#This Row],[Name]])=AnnualRecords[[#This Row],[Philosophy Placed]]</f>
        <v>1</v>
      </c>
      <c r="J172" s="5" t="b">
        <f>NOT(ISNA(MATCH(AnnualRecords[[#This Row],[Name]],YearRecord[Name],0)&gt;0))</f>
        <v>1</v>
      </c>
      <c r="K172" s="5" t="b">
        <f>COUNTIFS(AnnualRecords[Year],AnnualRecords[[#This Row],[Year]],AnnualRecords[Name],AnnualRecords[[#This Row],[Name]]) &lt;= 1</f>
        <v>1</v>
      </c>
    </row>
    <row r="173" spans="1:11">
      <c r="A173">
        <v>2026</v>
      </c>
      <c r="B173" t="s">
        <v>32</v>
      </c>
      <c r="C173">
        <v>3</v>
      </c>
      <c r="D173">
        <v>1</v>
      </c>
      <c r="I173" s="5" t="b">
        <f>COUNTIFS(Placement[Year],AnnualRecords[[#This Row],[Year]],Placement[Name],AnnualRecords[[#This Row],[Name]])=AnnualRecords[[#This Row],[Philosophy Placed]]</f>
        <v>1</v>
      </c>
      <c r="J173" s="5" t="b">
        <f>NOT(ISNA(MATCH(AnnualRecords[[#This Row],[Name]],YearRecord[Name],0)&gt;0))</f>
        <v>1</v>
      </c>
      <c r="K173" s="5" t="b">
        <f>COUNTIFS(AnnualRecords[Year],AnnualRecords[[#This Row],[Year]],AnnualRecords[Name],AnnualRecords[[#This Row],[Name]]) &lt;= 1</f>
        <v>1</v>
      </c>
    </row>
    <row r="174" spans="1:11">
      <c r="A174">
        <v>2026</v>
      </c>
      <c r="B174" t="s">
        <v>21</v>
      </c>
      <c r="C174">
        <v>4</v>
      </c>
      <c r="D174">
        <v>1</v>
      </c>
      <c r="I174" s="5" t="b">
        <f>COUNTIFS(Placement[Year],AnnualRecords[[#This Row],[Year]],Placement[Name],AnnualRecords[[#This Row],[Name]])=AnnualRecords[[#This Row],[Philosophy Placed]]</f>
        <v>1</v>
      </c>
      <c r="J174" s="5" t="b">
        <f>NOT(ISNA(MATCH(AnnualRecords[[#This Row],[Name]],YearRecord[Name],0)&gt;0))</f>
        <v>1</v>
      </c>
      <c r="K174" s="5" t="b">
        <f>COUNTIFS(AnnualRecords[Year],AnnualRecords[[#This Row],[Year]],AnnualRecords[Name],AnnualRecords[[#This Row],[Name]]) &lt;= 1</f>
        <v>1</v>
      </c>
    </row>
    <row r="175" spans="1:11">
      <c r="A175">
        <v>2026</v>
      </c>
      <c r="B175" t="s">
        <v>22</v>
      </c>
      <c r="C175">
        <v>6</v>
      </c>
      <c r="D175">
        <v>3</v>
      </c>
      <c r="I175" s="5" t="b">
        <f>COUNTIFS(Placement[Year],AnnualRecords[[#This Row],[Year]],Placement[Name],AnnualRecords[[#This Row],[Name]])=AnnualRecords[[#This Row],[Philosophy Placed]]</f>
        <v>1</v>
      </c>
      <c r="J175" s="5" t="b">
        <f>NOT(ISNA(MATCH(AnnualRecords[[#This Row],[Name]],YearRecord[Name],0)&gt;0))</f>
        <v>1</v>
      </c>
      <c r="K175" s="5" t="b">
        <f>COUNTIFS(AnnualRecords[Year],AnnualRecords[[#This Row],[Year]],AnnualRecords[Name],AnnualRecords[[#This Row],[Name]]) &lt;= 1</f>
        <v>1</v>
      </c>
    </row>
    <row r="176" spans="1:11">
      <c r="A176">
        <v>2026</v>
      </c>
      <c r="B176" t="s">
        <v>8</v>
      </c>
      <c r="C176">
        <v>7</v>
      </c>
      <c r="D176">
        <v>4</v>
      </c>
      <c r="E176">
        <v>1</v>
      </c>
      <c r="F176">
        <v>1</v>
      </c>
      <c r="I176" s="5" t="b">
        <f>COUNTIFS(Placement[Year],AnnualRecords[[#This Row],[Year]],Placement[Name],AnnualRecords[[#This Row],[Name]])=AnnualRecords[[#This Row],[Philosophy Placed]]</f>
        <v>1</v>
      </c>
      <c r="J176" s="5" t="b">
        <f>NOT(ISNA(MATCH(AnnualRecords[[#This Row],[Name]],YearRecord[Name],0)&gt;0))</f>
        <v>1</v>
      </c>
      <c r="K176" s="5" t="b">
        <f>COUNTIFS(AnnualRecords[Year],AnnualRecords[[#This Row],[Year]],AnnualRecords[Name],AnnualRecords[[#This Row],[Name]]) &lt;= 1</f>
        <v>1</v>
      </c>
    </row>
    <row r="177" spans="1:11">
      <c r="A177">
        <v>2026</v>
      </c>
      <c r="B177" t="s">
        <v>18</v>
      </c>
      <c r="C177">
        <v>10</v>
      </c>
      <c r="D177">
        <v>2</v>
      </c>
      <c r="I177" s="5" t="b">
        <f>COUNTIFS(Placement[Year],AnnualRecords[[#This Row],[Year]],Placement[Name],AnnualRecords[[#This Row],[Name]])=AnnualRecords[[#This Row],[Philosophy Placed]]</f>
        <v>1</v>
      </c>
      <c r="J177" s="5" t="b">
        <f>NOT(ISNA(MATCH(AnnualRecords[[#This Row],[Name]],YearRecord[Name],0)&gt;0))</f>
        <v>1</v>
      </c>
      <c r="K177" s="5" t="b">
        <f>COUNTIFS(AnnualRecords[Year],AnnualRecords[[#This Row],[Year]],AnnualRecords[Name],AnnualRecords[[#This Row],[Name]]) &lt;= 1</f>
        <v>1</v>
      </c>
    </row>
    <row r="178" spans="1:11">
      <c r="A178">
        <v>2026</v>
      </c>
      <c r="B178" t="s">
        <v>20</v>
      </c>
      <c r="C178">
        <v>16</v>
      </c>
      <c r="D178">
        <v>7</v>
      </c>
      <c r="E178">
        <v>2</v>
      </c>
      <c r="I178" s="5" t="b">
        <f>COUNTIFS(Placement[Year],AnnualRecords[[#This Row],[Year]],Placement[Name],AnnualRecords[[#This Row],[Name]])=AnnualRecords[[#This Row],[Philosophy Placed]]</f>
        <v>1</v>
      </c>
      <c r="J178" s="5" t="b">
        <f>NOT(ISNA(MATCH(AnnualRecords[[#This Row],[Name]],YearRecord[Name],0)&gt;0))</f>
        <v>1</v>
      </c>
      <c r="K178" s="5" t="b">
        <f>COUNTIFS(AnnualRecords[Year],AnnualRecords[[#This Row],[Year]],AnnualRecords[Name],AnnualRecords[[#This Row],[Name]]) &lt;= 1</f>
        <v>1</v>
      </c>
    </row>
    <row r="179" spans="1:11">
      <c r="A179">
        <v>2026</v>
      </c>
      <c r="B179" t="s">
        <v>13</v>
      </c>
      <c r="C179">
        <v>15</v>
      </c>
      <c r="D179">
        <v>1</v>
      </c>
      <c r="E179">
        <v>2</v>
      </c>
      <c r="I179" s="5" t="b">
        <f>COUNTIFS(Placement[Year],AnnualRecords[[#This Row],[Year]],Placement[Name],AnnualRecords[[#This Row],[Name]])=AnnualRecords[[#This Row],[Philosophy Placed]]</f>
        <v>1</v>
      </c>
      <c r="J179" s="5" t="b">
        <f>NOT(ISNA(MATCH(AnnualRecords[[#This Row],[Name]],YearRecord[Name],0)&gt;0))</f>
        <v>1</v>
      </c>
      <c r="K179" s="5" t="b">
        <f>COUNTIFS(AnnualRecords[Year],AnnualRecords[[#This Row],[Year]],AnnualRecords[Name],AnnualRecords[[#This Row],[Name]]) &lt;= 1</f>
        <v>1</v>
      </c>
    </row>
    <row r="180" spans="1:11">
      <c r="A180">
        <v>2026</v>
      </c>
      <c r="B180" t="s">
        <v>19</v>
      </c>
      <c r="C180">
        <v>5</v>
      </c>
      <c r="D180">
        <v>3</v>
      </c>
      <c r="F180">
        <v>1</v>
      </c>
      <c r="I180" s="5" t="b">
        <f>COUNTIFS(Placement[Year],AnnualRecords[[#This Row],[Year]],Placement[Name],AnnualRecords[[#This Row],[Name]])=AnnualRecords[[#This Row],[Philosophy Placed]]</f>
        <v>1</v>
      </c>
      <c r="J180" s="5" t="b">
        <f>NOT(ISNA(MATCH(AnnualRecords[[#This Row],[Name]],YearRecord[Name],0)&gt;0))</f>
        <v>1</v>
      </c>
      <c r="K180" s="5" t="b">
        <f>COUNTIFS(AnnualRecords[Year],AnnualRecords[[#This Row],[Year]],AnnualRecords[Name],AnnualRecords[[#This Row],[Name]]) &lt;= 1</f>
        <v>1</v>
      </c>
    </row>
    <row r="181" spans="1:11">
      <c r="A181">
        <v>2026</v>
      </c>
      <c r="B181" t="s">
        <v>109</v>
      </c>
      <c r="C181">
        <v>5</v>
      </c>
      <c r="D181">
        <v>4</v>
      </c>
      <c r="I181" s="5" t="b">
        <f>COUNTIFS(Placement[Year],AnnualRecords[[#This Row],[Year]],Placement[Name],AnnualRecords[[#This Row],[Name]])=AnnualRecords[[#This Row],[Philosophy Placed]]</f>
        <v>1</v>
      </c>
      <c r="J181" s="5" t="b">
        <f>NOT(ISNA(MATCH(AnnualRecords[[#This Row],[Name]],YearRecord[Name],0)&gt;0))</f>
        <v>1</v>
      </c>
      <c r="K181" s="5" t="b">
        <f>COUNTIFS(AnnualRecords[Year],AnnualRecords[[#This Row],[Year]],AnnualRecords[Name],AnnualRecords[[#This Row],[Name]]) &lt;= 1</f>
        <v>1</v>
      </c>
    </row>
    <row r="182" spans="1:11">
      <c r="A182">
        <v>2026</v>
      </c>
      <c r="B182" t="s">
        <v>199</v>
      </c>
      <c r="C182">
        <v>4</v>
      </c>
      <c r="D182">
        <v>1</v>
      </c>
      <c r="I182" s="5" t="b">
        <f>COUNTIFS(Placement[Year],AnnualRecords[[#This Row],[Year]],Placement[Name],AnnualRecords[[#This Row],[Name]])=AnnualRecords[[#This Row],[Philosophy Placed]]</f>
        <v>1</v>
      </c>
      <c r="J182" s="5" t="b">
        <f>NOT(ISNA(MATCH(AnnualRecords[[#This Row],[Name]],YearRecord[Name],0)&gt;0))</f>
        <v>1</v>
      </c>
      <c r="K182" s="5" t="b">
        <f>COUNTIFS(AnnualRecords[Year],AnnualRecords[[#This Row],[Year]],AnnualRecords[Name],AnnualRecords[[#This Row],[Name]]) &lt;= 1</f>
        <v>1</v>
      </c>
    </row>
    <row r="183" spans="1:11">
      <c r="A183">
        <v>2026</v>
      </c>
      <c r="B183" t="s">
        <v>12</v>
      </c>
      <c r="C183">
        <v>7</v>
      </c>
      <c r="D183">
        <v>6</v>
      </c>
      <c r="I183" s="5" t="b">
        <f>COUNTIFS(Placement[Year],AnnualRecords[[#This Row],[Year]],Placement[Name],AnnualRecords[[#This Row],[Name]])=AnnualRecords[[#This Row],[Philosophy Placed]]</f>
        <v>1</v>
      </c>
      <c r="J183" s="5" t="b">
        <f>NOT(ISNA(MATCH(AnnualRecords[[#This Row],[Name]],YearRecord[Name],0)&gt;0))</f>
        <v>1</v>
      </c>
      <c r="K183" s="5" t="b">
        <f>COUNTIFS(AnnualRecords[Year],AnnualRecords[[#This Row],[Year]],AnnualRecords[Name],AnnualRecords[[#This Row],[Name]]) &lt;= 1</f>
        <v>1</v>
      </c>
    </row>
    <row r="184" spans="1:11">
      <c r="A184">
        <v>2026</v>
      </c>
      <c r="B184" t="s">
        <v>23</v>
      </c>
      <c r="C184">
        <v>11</v>
      </c>
      <c r="D184">
        <v>6</v>
      </c>
      <c r="I184" s="5" t="b">
        <f>COUNTIFS(Placement[Year],AnnualRecords[[#This Row],[Year]],Placement[Name],AnnualRecords[[#This Row],[Name]])=AnnualRecords[[#This Row],[Philosophy Placed]]</f>
        <v>1</v>
      </c>
      <c r="J184" s="5" t="b">
        <f>NOT(ISNA(MATCH(AnnualRecords[[#This Row],[Name]],YearRecord[Name],0)&gt;0))</f>
        <v>1</v>
      </c>
      <c r="K184" s="5" t="b">
        <f>COUNTIFS(AnnualRecords[Year],AnnualRecords[[#This Row],[Year]],AnnualRecords[Name],AnnualRecords[[#This Row],[Name]]) &lt;= 1</f>
        <v>1</v>
      </c>
    </row>
    <row r="185" spans="1:11">
      <c r="A185">
        <v>2026</v>
      </c>
      <c r="B185" t="s">
        <v>188</v>
      </c>
      <c r="C185">
        <v>6</v>
      </c>
      <c r="D185">
        <v>2</v>
      </c>
      <c r="F185">
        <v>1</v>
      </c>
      <c r="I185" s="5" t="b">
        <f>COUNTIFS(Placement[Year],AnnualRecords[[#This Row],[Year]],Placement[Name],AnnualRecords[[#This Row],[Name]])=AnnualRecords[[#This Row],[Philosophy Placed]]</f>
        <v>1</v>
      </c>
      <c r="J185" s="5" t="b">
        <f>NOT(ISNA(MATCH(AnnualRecords[[#This Row],[Name]],YearRecord[Name],0)&gt;0))</f>
        <v>1</v>
      </c>
      <c r="K185" s="5" t="b">
        <f>COUNTIFS(AnnualRecords[Year],AnnualRecords[[#This Row],[Year]],AnnualRecords[Name],AnnualRecords[[#This Row],[Name]]) &lt;= 1</f>
        <v>1</v>
      </c>
    </row>
    <row r="186" spans="1:11">
      <c r="A186">
        <v>2026</v>
      </c>
      <c r="B186" t="s">
        <v>14</v>
      </c>
      <c r="C186">
        <v>12</v>
      </c>
      <c r="D186">
        <v>5</v>
      </c>
      <c r="E186">
        <v>1</v>
      </c>
      <c r="I186" s="5" t="b">
        <f>COUNTIFS(Placement[Year],AnnualRecords[[#This Row],[Year]],Placement[Name],AnnualRecords[[#This Row],[Name]])=AnnualRecords[[#This Row],[Philosophy Placed]]</f>
        <v>1</v>
      </c>
      <c r="J186" s="5" t="b">
        <f>NOT(ISNA(MATCH(AnnualRecords[[#This Row],[Name]],YearRecord[Name],0)&gt;0))</f>
        <v>1</v>
      </c>
      <c r="K186" s="5" t="b">
        <f>COUNTIFS(AnnualRecords[Year],AnnualRecords[[#This Row],[Year]],AnnualRecords[Name],AnnualRecords[[#This Row],[Name]]) &lt;= 1</f>
        <v>1</v>
      </c>
    </row>
    <row r="187" spans="1:11">
      <c r="A187">
        <v>2026</v>
      </c>
      <c r="B187" t="s">
        <v>9</v>
      </c>
      <c r="C187">
        <v>4</v>
      </c>
      <c r="D187">
        <v>0</v>
      </c>
      <c r="I187" s="5" t="b">
        <f>COUNTIFS(Placement[Year],AnnualRecords[[#This Row],[Year]],Placement[Name],AnnualRecords[[#This Row],[Name]])=AnnualRecords[[#This Row],[Philosophy Placed]]</f>
        <v>1</v>
      </c>
      <c r="J187" s="5" t="b">
        <f>NOT(ISNA(MATCH(AnnualRecords[[#This Row],[Name]],YearRecord[Name],0)&gt;0))</f>
        <v>1</v>
      </c>
      <c r="K187" s="5" t="b">
        <f>COUNTIFS(AnnualRecords[Year],AnnualRecords[[#This Row],[Year]],AnnualRecords[Name],AnnualRecords[[#This Row],[Name]]) &lt;= 1</f>
        <v>1</v>
      </c>
    </row>
    <row r="188" spans="1:11">
      <c r="A188">
        <v>2026</v>
      </c>
      <c r="B188" s="24" t="s">
        <v>17</v>
      </c>
      <c r="D188">
        <v>1</v>
      </c>
      <c r="I188" s="5" t="b">
        <f>COUNTIFS(Placement[Year],AnnualRecords[[#This Row],[Year]],Placement[Name],AnnualRecords[[#This Row],[Name]])=AnnualRecords[[#This Row],[Philosophy Placed]]</f>
        <v>1</v>
      </c>
      <c r="J188" s="5" t="b">
        <f>NOT(ISNA(MATCH(AnnualRecords[[#This Row],[Name]],YearRecord[Name],0)&gt;0))</f>
        <v>1</v>
      </c>
      <c r="K188" s="5" t="b">
        <f>COUNTIFS(AnnualRecords[Year],AnnualRecords[[#This Row],[Year]],AnnualRecords[Name],AnnualRecords[[#This Row],[Name]]) &lt;= 1</f>
        <v>1</v>
      </c>
    </row>
    <row r="189" spans="1:11">
      <c r="A189">
        <v>2026</v>
      </c>
      <c r="B189" s="23" t="s">
        <v>16</v>
      </c>
      <c r="C189">
        <v>17</v>
      </c>
      <c r="D189">
        <v>8</v>
      </c>
      <c r="E189">
        <v>1</v>
      </c>
      <c r="I189" s="5" t="b">
        <f>COUNTIFS(Placement[Year],AnnualRecords[[#This Row],[Year]],Placement[Name],AnnualRecords[[#This Row],[Name]])=AnnualRecords[[#This Row],[Philosophy Placed]]</f>
        <v>1</v>
      </c>
      <c r="J189" s="5" t="b">
        <f>NOT(ISNA(MATCH(AnnualRecords[[#This Row],[Name]],YearRecord[Name],0)&gt;0))</f>
        <v>1</v>
      </c>
      <c r="K189" s="5" t="b">
        <f>COUNTIFS(AnnualRecords[Year],AnnualRecords[[#This Row],[Year]],AnnualRecords[Name],AnnualRecords[[#This Row],[Name]]) &lt;= 1</f>
        <v>1</v>
      </c>
    </row>
    <row r="190" spans="1:11">
      <c r="A190">
        <v>2026</v>
      </c>
      <c r="B190" s="23" t="s">
        <v>15</v>
      </c>
      <c r="D190">
        <v>1</v>
      </c>
      <c r="F190">
        <v>1</v>
      </c>
      <c r="I190" s="5" t="b">
        <f>COUNTIFS(Placement[Year],AnnualRecords[[#This Row],[Year]],Placement[Name],AnnualRecords[[#This Row],[Name]])=AnnualRecords[[#This Row],[Philosophy Placed]]</f>
        <v>1</v>
      </c>
      <c r="J190" s="5" t="b">
        <f>NOT(ISNA(MATCH(AnnualRecords[[#This Row],[Name]],YearRecord[Name],0)&gt;0))</f>
        <v>1</v>
      </c>
      <c r="K190" s="5" t="b">
        <f>COUNTIFS(AnnualRecords[Year],AnnualRecords[[#This Row],[Year]],AnnualRecords[Name],AnnualRecords[[#This Row],[Name]]) &lt;= 1</f>
        <v>1</v>
      </c>
    </row>
    <row r="191" spans="1:11">
      <c r="A191">
        <v>2026</v>
      </c>
      <c r="B191" t="s">
        <v>11</v>
      </c>
      <c r="D191">
        <v>6</v>
      </c>
      <c r="F191">
        <v>3</v>
      </c>
      <c r="I191" s="5" t="b">
        <f>COUNTIFS(Placement[Year],AnnualRecords[[#This Row],[Year]],Placement[Name],AnnualRecords[[#This Row],[Name]])=AnnualRecords[[#This Row],[Philosophy Placed]]</f>
        <v>1</v>
      </c>
      <c r="J191" s="5" t="b">
        <f>NOT(ISNA(MATCH(AnnualRecords[[#This Row],[Name]],YearRecord[Name],0)&gt;0))</f>
        <v>1</v>
      </c>
      <c r="K191" s="5" t="b">
        <f>COUNTIFS(AnnualRecords[Year],AnnualRecords[[#This Row],[Year]],AnnualRecords[Name],AnnualRecords[[#This Row],[Name]]) &lt;= 1</f>
        <v>1</v>
      </c>
    </row>
    <row r="192" spans="1:11">
      <c r="A192">
        <v>2026</v>
      </c>
      <c r="B192" s="23" t="s">
        <v>10</v>
      </c>
      <c r="C192">
        <v>7</v>
      </c>
      <c r="D192">
        <v>3</v>
      </c>
      <c r="F192">
        <v>1</v>
      </c>
      <c r="I192" s="5" t="b">
        <f>COUNTIFS(Placement[Year],AnnualRecords[[#This Row],[Year]],Placement[Name],AnnualRecords[[#This Row],[Name]])=AnnualRecords[[#This Row],[Philosophy Placed]]</f>
        <v>1</v>
      </c>
      <c r="J192" s="5" t="b">
        <f>NOT(ISNA(MATCH(AnnualRecords[[#This Row],[Name]],YearRecord[Name],0)&gt;0))</f>
        <v>1</v>
      </c>
      <c r="K192" s="5" t="b">
        <f>COUNTIFS(AnnualRecords[Year],AnnualRecords[[#This Row],[Year]],AnnualRecords[Name],AnnualRecords[[#This Row],[Name]]) &lt;= 1</f>
        <v>1</v>
      </c>
    </row>
    <row r="193" spans="1:11">
      <c r="A193">
        <v>2026</v>
      </c>
      <c r="B193" t="s">
        <v>7</v>
      </c>
      <c r="C193">
        <v>4</v>
      </c>
      <c r="D193">
        <v>3</v>
      </c>
      <c r="I193" s="5" t="b">
        <f>COUNTIFS(Placement[Year],AnnualRecords[[#This Row],[Year]],Placement[Name],AnnualRecords[[#This Row],[Name]])=AnnualRecords[[#This Row],[Philosophy Placed]]</f>
        <v>1</v>
      </c>
      <c r="J193" s="5" t="b">
        <f>NOT(ISNA(MATCH(AnnualRecords[[#This Row],[Name]],YearRecord[Name],0)&gt;0))</f>
        <v>1</v>
      </c>
      <c r="K193" s="5" t="b">
        <f>COUNTIFS(AnnualRecords[Year],AnnualRecords[[#This Row],[Year]],AnnualRecords[Name],AnnualRecords[[#This Row],[Name]]) &lt;= 1</f>
        <v>1</v>
      </c>
    </row>
  </sheetData>
  <conditionalFormatting sqref="A2:A193">
    <cfRule type="expression" dxfId="17" priority="1">
      <formula>$K2=FALSE</formula>
    </cfRule>
  </conditionalFormatting>
  <conditionalFormatting sqref="B2:B127 B129:B134 B137:B152 B154:B157 B159:B190 B192:B10004">
    <cfRule type="expression" dxfId="16" priority="2">
      <formula>AND(NOT(ISBLANK($J2)),$J2=FALSE)</formula>
    </cfRule>
  </conditionalFormatting>
  <conditionalFormatting sqref="D2:D193">
    <cfRule type="expression" dxfId="15" priority="3">
      <formula>I2=FALSE</formula>
    </cfRule>
  </conditionalFormatting>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50676-E66F-EB47-A2E6-2D567E7AFEE5}">
  <dimension ref="A1:D665"/>
  <sheetViews>
    <sheetView topLeftCell="A641" workbookViewId="0">
      <selection activeCell="A662" sqref="A662:B665"/>
    </sheetView>
  </sheetViews>
  <sheetFormatPr defaultColWidth="11" defaultRowHeight="15.6"/>
  <cols>
    <col min="2" max="2" width="33.8984375" bestFit="1" customWidth="1"/>
    <col min="3" max="3" width="41.09765625" bestFit="1" customWidth="1"/>
    <col min="4" max="4" width="22.8984375" hidden="1" customWidth="1"/>
  </cols>
  <sheetData>
    <row r="1" spans="1:4">
      <c r="A1" s="5" t="s">
        <v>1</v>
      </c>
      <c r="B1" s="5" t="s">
        <v>0</v>
      </c>
      <c r="C1" s="5" t="s">
        <v>26</v>
      </c>
      <c r="D1" t="s">
        <v>152</v>
      </c>
    </row>
    <row r="2" spans="1:4">
      <c r="A2">
        <v>2018</v>
      </c>
      <c r="B2" t="s">
        <v>18</v>
      </c>
      <c r="C2" t="s">
        <v>63</v>
      </c>
      <c r="D2" s="5" t="b">
        <f>OR(NOT(ISNA(MATCH(Placement[[#This Row],[Placement]],USPGR[Institutions],0))),NOT(ISNA(MATCH(Placement[[#This Row],[Placement]],GLOBALPGR[Institutions],0))),NOT(ISNA(MATCH(Placement[[#This Row],[Placement]],AdditionalPhDs[Institutions],0))))</f>
        <v>1</v>
      </c>
    </row>
    <row r="3" spans="1:4">
      <c r="A3">
        <v>2019</v>
      </c>
      <c r="B3" t="s">
        <v>18</v>
      </c>
      <c r="C3" t="s">
        <v>108</v>
      </c>
      <c r="D3" s="5" t="b">
        <f>OR(NOT(ISNA(MATCH(Placement[[#This Row],[Placement]],USPGR[Institutions],0))),NOT(ISNA(MATCH(Placement[[#This Row],[Placement]],GLOBALPGR[Institutions],0))),NOT(ISNA(MATCH(Placement[[#This Row],[Placement]],AdditionalPhDs[Institutions],0))))</f>
        <v>1</v>
      </c>
    </row>
    <row r="4" spans="1:4">
      <c r="A4">
        <v>2020</v>
      </c>
      <c r="B4" t="s">
        <v>18</v>
      </c>
      <c r="C4" t="s">
        <v>89</v>
      </c>
      <c r="D4" s="5" t="b">
        <f>OR(NOT(ISNA(MATCH(Placement[[#This Row],[Placement]],USPGR[Institutions],0))),NOT(ISNA(MATCH(Placement[[#This Row],[Placement]],GLOBALPGR[Institutions],0))),NOT(ISNA(MATCH(Placement[[#This Row],[Placement]],AdditionalPhDs[Institutions],0))))</f>
        <v>1</v>
      </c>
    </row>
    <row r="5" spans="1:4">
      <c r="A5">
        <v>2021</v>
      </c>
      <c r="B5" t="s">
        <v>18</v>
      </c>
      <c r="C5" t="s">
        <v>54</v>
      </c>
      <c r="D5" s="5" t="b">
        <f>OR(NOT(ISNA(MATCH(Placement[[#This Row],[Placement]],USPGR[Institutions],0))),NOT(ISNA(MATCH(Placement[[#This Row],[Placement]],GLOBALPGR[Institutions],0))),NOT(ISNA(MATCH(Placement[[#This Row],[Placement]],AdditionalPhDs[Institutions],0))))</f>
        <v>0</v>
      </c>
    </row>
    <row r="6" spans="1:4">
      <c r="A6">
        <v>2021</v>
      </c>
      <c r="B6" t="s">
        <v>18</v>
      </c>
      <c r="C6" t="s">
        <v>48</v>
      </c>
      <c r="D6" s="5" t="b">
        <f>OR(NOT(ISNA(MATCH(Placement[[#This Row],[Placement]],USPGR[Institutions],0))),NOT(ISNA(MATCH(Placement[[#This Row],[Placement]],GLOBALPGR[Institutions],0))),NOT(ISNA(MATCH(Placement[[#This Row],[Placement]],AdditionalPhDs[Institutions],0))))</f>
        <v>1</v>
      </c>
    </row>
    <row r="7" spans="1:4">
      <c r="A7">
        <v>2021</v>
      </c>
      <c r="B7" t="s">
        <v>18</v>
      </c>
      <c r="C7" t="s">
        <v>70</v>
      </c>
      <c r="D7" s="5" t="b">
        <f>OR(NOT(ISNA(MATCH(Placement[[#This Row],[Placement]],USPGR[Institutions],0))),NOT(ISNA(MATCH(Placement[[#This Row],[Placement]],GLOBALPGR[Institutions],0))),NOT(ISNA(MATCH(Placement[[#This Row],[Placement]],AdditionalPhDs[Institutions],0))))</f>
        <v>1</v>
      </c>
    </row>
    <row r="8" spans="1:4">
      <c r="A8">
        <v>2022</v>
      </c>
      <c r="B8" t="s">
        <v>18</v>
      </c>
      <c r="C8" t="s">
        <v>59</v>
      </c>
      <c r="D8" s="5" t="b">
        <f>OR(NOT(ISNA(MATCH(Placement[[#This Row],[Placement]],USPGR[Institutions],0))),NOT(ISNA(MATCH(Placement[[#This Row],[Placement]],GLOBALPGR[Institutions],0))),NOT(ISNA(MATCH(Placement[[#This Row],[Placement]],AdditionalPhDs[Institutions],0))))</f>
        <v>1</v>
      </c>
    </row>
    <row r="9" spans="1:4">
      <c r="A9">
        <v>2022</v>
      </c>
      <c r="B9" t="s">
        <v>18</v>
      </c>
      <c r="C9" t="s">
        <v>33</v>
      </c>
      <c r="D9" s="5" t="b">
        <f>OR(NOT(ISNA(MATCH(Placement[[#This Row],[Placement]],USPGR[Institutions],0))),NOT(ISNA(MATCH(Placement[[#This Row],[Placement]],GLOBALPGR[Institutions],0))),NOT(ISNA(MATCH(Placement[[#This Row],[Placement]],AdditionalPhDs[Institutions],0))))</f>
        <v>1</v>
      </c>
    </row>
    <row r="10" spans="1:4">
      <c r="A10">
        <v>2022</v>
      </c>
      <c r="B10" t="s">
        <v>18</v>
      </c>
      <c r="C10" t="s">
        <v>60</v>
      </c>
      <c r="D10" s="5" t="b">
        <f>OR(NOT(ISNA(MATCH(Placement[[#This Row],[Placement]],USPGR[Institutions],0))),NOT(ISNA(MATCH(Placement[[#This Row],[Placement]],GLOBALPGR[Institutions],0))),NOT(ISNA(MATCH(Placement[[#This Row],[Placement]],AdditionalPhDs[Institutions],0))))</f>
        <v>1</v>
      </c>
    </row>
    <row r="11" spans="1:4">
      <c r="A11">
        <v>2023</v>
      </c>
      <c r="B11" t="s">
        <v>18</v>
      </c>
      <c r="C11" t="s">
        <v>67</v>
      </c>
      <c r="D11" s="5" t="b">
        <f>OR(NOT(ISNA(MATCH(Placement[[#This Row],[Placement]],USPGR[Institutions],0))),NOT(ISNA(MATCH(Placement[[#This Row],[Placement]],GLOBALPGR[Institutions],0))),NOT(ISNA(MATCH(Placement[[#This Row],[Placement]],AdditionalPhDs[Institutions],0))))</f>
        <v>1</v>
      </c>
    </row>
    <row r="12" spans="1:4">
      <c r="A12">
        <v>2018</v>
      </c>
      <c r="B12" t="s">
        <v>17</v>
      </c>
      <c r="C12" t="s">
        <v>115</v>
      </c>
      <c r="D12" s="5" t="b">
        <f>OR(NOT(ISNA(MATCH(Placement[[#This Row],[Placement]],USPGR[Institutions],0))),NOT(ISNA(MATCH(Placement[[#This Row],[Placement]],GLOBALPGR[Institutions],0))),NOT(ISNA(MATCH(Placement[[#This Row],[Placement]],AdditionalPhDs[Institutions],0))))</f>
        <v>0</v>
      </c>
    </row>
    <row r="13" spans="1:4">
      <c r="A13">
        <v>2019</v>
      </c>
      <c r="B13" t="s">
        <v>17</v>
      </c>
      <c r="C13" t="s">
        <v>107</v>
      </c>
      <c r="D13" s="5" t="b">
        <f>OR(NOT(ISNA(MATCH(Placement[[#This Row],[Placement]],USPGR[Institutions],0))),NOT(ISNA(MATCH(Placement[[#This Row],[Placement]],GLOBALPGR[Institutions],0))),NOT(ISNA(MATCH(Placement[[#This Row],[Placement]],AdditionalPhDs[Institutions],0))))</f>
        <v>0</v>
      </c>
    </row>
    <row r="14" spans="1:4">
      <c r="A14">
        <v>2020</v>
      </c>
      <c r="B14" t="s">
        <v>17</v>
      </c>
      <c r="C14" t="s">
        <v>94</v>
      </c>
      <c r="D14" s="5" t="b">
        <f>OR(NOT(ISNA(MATCH(Placement[[#This Row],[Placement]],USPGR[Institutions],0))),NOT(ISNA(MATCH(Placement[[#This Row],[Placement]],GLOBALPGR[Institutions],0))),NOT(ISNA(MATCH(Placement[[#This Row],[Placement]],AdditionalPhDs[Institutions],0))))</f>
        <v>1</v>
      </c>
    </row>
    <row r="15" spans="1:4">
      <c r="A15">
        <v>2021</v>
      </c>
      <c r="B15" t="s">
        <v>17</v>
      </c>
      <c r="C15" t="s">
        <v>44</v>
      </c>
      <c r="D15" s="5" t="b">
        <f>OR(NOT(ISNA(MATCH(Placement[[#This Row],[Placement]],USPGR[Institutions],0))),NOT(ISNA(MATCH(Placement[[#This Row],[Placement]],GLOBALPGR[Institutions],0))),NOT(ISNA(MATCH(Placement[[#This Row],[Placement]],AdditionalPhDs[Institutions],0))))</f>
        <v>0</v>
      </c>
    </row>
    <row r="16" spans="1:4">
      <c r="A16">
        <v>2022</v>
      </c>
      <c r="B16" t="s">
        <v>17</v>
      </c>
      <c r="C16" t="s">
        <v>58</v>
      </c>
      <c r="D16" s="5" t="b">
        <f>OR(NOT(ISNA(MATCH(Placement[[#This Row],[Placement]],USPGR[Institutions],0))),NOT(ISNA(MATCH(Placement[[#This Row],[Placement]],GLOBALPGR[Institutions],0))),NOT(ISNA(MATCH(Placement[[#This Row],[Placement]],AdditionalPhDs[Institutions],0))))</f>
        <v>0</v>
      </c>
    </row>
    <row r="17" spans="1:4">
      <c r="A17">
        <v>2023</v>
      </c>
      <c r="B17" t="s">
        <v>17</v>
      </c>
      <c r="C17" t="s">
        <v>46</v>
      </c>
      <c r="D17" s="5" t="b">
        <f>OR(NOT(ISNA(MATCH(Placement[[#This Row],[Placement]],USPGR[Institutions],0))),NOT(ISNA(MATCH(Placement[[#This Row],[Placement]],GLOBALPGR[Institutions],0))),NOT(ISNA(MATCH(Placement[[#This Row],[Placement]],AdditionalPhDs[Institutions],0))))</f>
        <v>1</v>
      </c>
    </row>
    <row r="18" spans="1:4">
      <c r="A18">
        <v>2023</v>
      </c>
      <c r="B18" t="s">
        <v>17</v>
      </c>
      <c r="C18" t="s">
        <v>102</v>
      </c>
      <c r="D18" s="5" t="b">
        <f>OR(NOT(ISNA(MATCH(Placement[[#This Row],[Placement]],USPGR[Institutions],0))),NOT(ISNA(MATCH(Placement[[#This Row],[Placement]],GLOBALPGR[Institutions],0))),NOT(ISNA(MATCH(Placement[[#This Row],[Placement]],AdditionalPhDs[Institutions],0))))</f>
        <v>0</v>
      </c>
    </row>
    <row r="19" spans="1:4">
      <c r="A19">
        <v>2023</v>
      </c>
      <c r="B19" t="s">
        <v>17</v>
      </c>
      <c r="C19" t="s">
        <v>109</v>
      </c>
      <c r="D19" s="5" t="b">
        <f>OR(NOT(ISNA(MATCH(Placement[[#This Row],[Placement]],USPGR[Institutions],0))),NOT(ISNA(MATCH(Placement[[#This Row],[Placement]],GLOBALPGR[Institutions],0))),NOT(ISNA(MATCH(Placement[[#This Row],[Placement]],AdditionalPhDs[Institutions],0))))</f>
        <v>0</v>
      </c>
    </row>
    <row r="20" spans="1:4">
      <c r="A20">
        <v>2018</v>
      </c>
      <c r="B20" t="s">
        <v>188</v>
      </c>
      <c r="C20" t="s">
        <v>190</v>
      </c>
      <c r="D20" s="5" t="b">
        <f>OR(NOT(ISNA(MATCH(Placement[[#This Row],[Placement]],USPGR[Institutions],0))),NOT(ISNA(MATCH(Placement[[#This Row],[Placement]],GLOBALPGR[Institutions],0))),NOT(ISNA(MATCH(Placement[[#This Row],[Placement]],AdditionalPhDs[Institutions],0))))</f>
        <v>0</v>
      </c>
    </row>
    <row r="21" spans="1:4">
      <c r="A21">
        <v>2019</v>
      </c>
      <c r="B21" t="s">
        <v>188</v>
      </c>
      <c r="C21" t="s">
        <v>49</v>
      </c>
      <c r="D21" s="5" t="b">
        <f>OR(NOT(ISNA(MATCH(Placement[[#This Row],[Placement]],USPGR[Institutions],0))),NOT(ISNA(MATCH(Placement[[#This Row],[Placement]],GLOBALPGR[Institutions],0))),NOT(ISNA(MATCH(Placement[[#This Row],[Placement]],AdditionalPhDs[Institutions],0))))</f>
        <v>0</v>
      </c>
    </row>
    <row r="22" spans="1:4">
      <c r="A22">
        <v>2021</v>
      </c>
      <c r="B22" t="s">
        <v>188</v>
      </c>
      <c r="C22" t="s">
        <v>31</v>
      </c>
      <c r="D22" s="5" t="b">
        <f>OR(NOT(ISNA(MATCH(Placement[[#This Row],[Placement]],USPGR[Institutions],0))),NOT(ISNA(MATCH(Placement[[#This Row],[Placement]],GLOBALPGR[Institutions],0))),NOT(ISNA(MATCH(Placement[[#This Row],[Placement]],AdditionalPhDs[Institutions],0))))</f>
        <v>1</v>
      </c>
    </row>
    <row r="23" spans="1:4">
      <c r="A23">
        <v>2021</v>
      </c>
      <c r="B23" t="s">
        <v>188</v>
      </c>
      <c r="C23" t="s">
        <v>72</v>
      </c>
      <c r="D23" s="5" t="b">
        <f>OR(NOT(ISNA(MATCH(Placement[[#This Row],[Placement]],USPGR[Institutions],0))),NOT(ISNA(MATCH(Placement[[#This Row],[Placement]],GLOBALPGR[Institutions],0))),NOT(ISNA(MATCH(Placement[[#This Row],[Placement]],AdditionalPhDs[Institutions],0))))</f>
        <v>0</v>
      </c>
    </row>
    <row r="24" spans="1:4">
      <c r="A24">
        <v>2023</v>
      </c>
      <c r="B24" t="s">
        <v>188</v>
      </c>
      <c r="C24" t="s">
        <v>73</v>
      </c>
      <c r="D24" s="5" t="b">
        <f>OR(NOT(ISNA(MATCH(Placement[[#This Row],[Placement]],USPGR[Institutions],0))),NOT(ISNA(MATCH(Placement[[#This Row],[Placement]],GLOBALPGR[Institutions],0))),NOT(ISNA(MATCH(Placement[[#This Row],[Placement]],AdditionalPhDs[Institutions],0))))</f>
        <v>1</v>
      </c>
    </row>
    <row r="25" spans="1:4">
      <c r="A25">
        <v>2023</v>
      </c>
      <c r="B25" t="s">
        <v>188</v>
      </c>
      <c r="C25" t="s">
        <v>61</v>
      </c>
      <c r="D25" s="5" t="b">
        <f>OR(NOT(ISNA(MATCH(Placement[[#This Row],[Placement]],USPGR[Institutions],0))),NOT(ISNA(MATCH(Placement[[#This Row],[Placement]],GLOBALPGR[Institutions],0))),NOT(ISNA(MATCH(Placement[[#This Row],[Placement]],AdditionalPhDs[Institutions],0))))</f>
        <v>1</v>
      </c>
    </row>
    <row r="26" spans="1:4">
      <c r="A26">
        <v>2023</v>
      </c>
      <c r="B26" t="s">
        <v>188</v>
      </c>
      <c r="C26" t="s">
        <v>58</v>
      </c>
      <c r="D26" s="5" t="b">
        <f>OR(NOT(ISNA(MATCH(Placement[[#This Row],[Placement]],USPGR[Institutions],0))),NOT(ISNA(MATCH(Placement[[#This Row],[Placement]],GLOBALPGR[Institutions],0))),NOT(ISNA(MATCH(Placement[[#This Row],[Placement]],AdditionalPhDs[Institutions],0))))</f>
        <v>0</v>
      </c>
    </row>
    <row r="27" spans="1:4">
      <c r="A27">
        <v>2023</v>
      </c>
      <c r="B27" t="s">
        <v>188</v>
      </c>
      <c r="C27" t="s">
        <v>72</v>
      </c>
      <c r="D27" s="5" t="b">
        <f>OR(NOT(ISNA(MATCH(Placement[[#This Row],[Placement]],USPGR[Institutions],0))),NOT(ISNA(MATCH(Placement[[#This Row],[Placement]],GLOBALPGR[Institutions],0))),NOT(ISNA(MATCH(Placement[[#This Row],[Placement]],AdditionalPhDs[Institutions],0))))</f>
        <v>0</v>
      </c>
    </row>
    <row r="28" spans="1:4">
      <c r="A28">
        <v>2018</v>
      </c>
      <c r="B28" t="s">
        <v>32</v>
      </c>
      <c r="C28" t="s">
        <v>67</v>
      </c>
      <c r="D28" s="5" t="b">
        <f>OR(NOT(ISNA(MATCH(Placement[[#This Row],[Placement]],USPGR[Institutions],0))),NOT(ISNA(MATCH(Placement[[#This Row],[Placement]],GLOBALPGR[Institutions],0))),NOT(ISNA(MATCH(Placement[[#This Row],[Placement]],AdditionalPhDs[Institutions],0))))</f>
        <v>1</v>
      </c>
    </row>
    <row r="29" spans="1:4">
      <c r="A29">
        <v>2019</v>
      </c>
      <c r="B29" t="s">
        <v>32</v>
      </c>
      <c r="C29" t="s">
        <v>164</v>
      </c>
      <c r="D29" s="5" t="b">
        <f>OR(NOT(ISNA(MATCH(Placement[[#This Row],[Placement]],USPGR[Institutions],0))),NOT(ISNA(MATCH(Placement[[#This Row],[Placement]],GLOBALPGR[Institutions],0))),NOT(ISNA(MATCH(Placement[[#This Row],[Placement]],AdditionalPhDs[Institutions],0))))</f>
        <v>1</v>
      </c>
    </row>
    <row r="30" spans="1:4">
      <c r="A30">
        <v>2019</v>
      </c>
      <c r="B30" t="s">
        <v>32</v>
      </c>
      <c r="C30" t="s">
        <v>63</v>
      </c>
      <c r="D30" s="5" t="b">
        <f>OR(NOT(ISNA(MATCH(Placement[[#This Row],[Placement]],USPGR[Institutions],0))),NOT(ISNA(MATCH(Placement[[#This Row],[Placement]],GLOBALPGR[Institutions],0))),NOT(ISNA(MATCH(Placement[[#This Row],[Placement]],AdditionalPhDs[Institutions],0))))</f>
        <v>1</v>
      </c>
    </row>
    <row r="31" spans="1:4">
      <c r="A31">
        <v>2019</v>
      </c>
      <c r="B31" t="s">
        <v>32</v>
      </c>
      <c r="C31" t="s">
        <v>192</v>
      </c>
      <c r="D31" s="5" t="b">
        <f>OR(NOT(ISNA(MATCH(Placement[[#This Row],[Placement]],USPGR[Institutions],0))),NOT(ISNA(MATCH(Placement[[#This Row],[Placement]],GLOBALPGR[Institutions],0))),NOT(ISNA(MATCH(Placement[[#This Row],[Placement]],AdditionalPhDs[Institutions],0))))</f>
        <v>0</v>
      </c>
    </row>
    <row r="32" spans="1:4">
      <c r="A32">
        <v>2019</v>
      </c>
      <c r="B32" t="s">
        <v>32</v>
      </c>
      <c r="C32" t="s">
        <v>32</v>
      </c>
      <c r="D32" s="5" t="b">
        <f>OR(NOT(ISNA(MATCH(Placement[[#This Row],[Placement]],USPGR[Institutions],0))),NOT(ISNA(MATCH(Placement[[#This Row],[Placement]],GLOBALPGR[Institutions],0))),NOT(ISNA(MATCH(Placement[[#This Row],[Placement]],AdditionalPhDs[Institutions],0))))</f>
        <v>1</v>
      </c>
    </row>
    <row r="33" spans="1:4">
      <c r="A33">
        <v>2019</v>
      </c>
      <c r="B33" t="s">
        <v>32</v>
      </c>
      <c r="C33" t="s">
        <v>32</v>
      </c>
      <c r="D33" s="5" t="b">
        <f>OR(NOT(ISNA(MATCH(Placement[[#This Row],[Placement]],USPGR[Institutions],0))),NOT(ISNA(MATCH(Placement[[#This Row],[Placement]],GLOBALPGR[Institutions],0))),NOT(ISNA(MATCH(Placement[[#This Row],[Placement]],AdditionalPhDs[Institutions],0))))</f>
        <v>1</v>
      </c>
    </row>
    <row r="34" spans="1:4">
      <c r="A34">
        <v>2020</v>
      </c>
      <c r="B34" t="s">
        <v>32</v>
      </c>
      <c r="C34" t="s">
        <v>62</v>
      </c>
      <c r="D34" s="5" t="b">
        <f>OR(NOT(ISNA(MATCH(Placement[[#This Row],[Placement]],USPGR[Institutions],0))),NOT(ISNA(MATCH(Placement[[#This Row],[Placement]],GLOBALPGR[Institutions],0))),NOT(ISNA(MATCH(Placement[[#This Row],[Placement]],AdditionalPhDs[Institutions],0))))</f>
        <v>1</v>
      </c>
    </row>
    <row r="35" spans="1:4">
      <c r="A35">
        <v>2020</v>
      </c>
      <c r="B35" t="s">
        <v>32</v>
      </c>
      <c r="C35" t="s">
        <v>32</v>
      </c>
      <c r="D35" s="5" t="b">
        <f>OR(NOT(ISNA(MATCH(Placement[[#This Row],[Placement]],USPGR[Institutions],0))),NOT(ISNA(MATCH(Placement[[#This Row],[Placement]],GLOBALPGR[Institutions],0))),NOT(ISNA(MATCH(Placement[[#This Row],[Placement]],AdditionalPhDs[Institutions],0))))</f>
        <v>1</v>
      </c>
    </row>
    <row r="36" spans="1:4">
      <c r="A36">
        <v>2020</v>
      </c>
      <c r="B36" t="s">
        <v>32</v>
      </c>
      <c r="C36" t="s">
        <v>32</v>
      </c>
      <c r="D36" s="5" t="b">
        <f>OR(NOT(ISNA(MATCH(Placement[[#This Row],[Placement]],USPGR[Institutions],0))),NOT(ISNA(MATCH(Placement[[#This Row],[Placement]],GLOBALPGR[Institutions],0))),NOT(ISNA(MATCH(Placement[[#This Row],[Placement]],AdditionalPhDs[Institutions],0))))</f>
        <v>1</v>
      </c>
    </row>
    <row r="37" spans="1:4">
      <c r="A37">
        <v>2020</v>
      </c>
      <c r="B37" t="s">
        <v>32</v>
      </c>
      <c r="C37" t="s">
        <v>32</v>
      </c>
      <c r="D37" s="5" t="b">
        <f>OR(NOT(ISNA(MATCH(Placement[[#This Row],[Placement]],USPGR[Institutions],0))),NOT(ISNA(MATCH(Placement[[#This Row],[Placement]],GLOBALPGR[Institutions],0))),NOT(ISNA(MATCH(Placement[[#This Row],[Placement]],AdditionalPhDs[Institutions],0))))</f>
        <v>1</v>
      </c>
    </row>
    <row r="38" spans="1:4">
      <c r="A38">
        <v>2020</v>
      </c>
      <c r="B38" t="s">
        <v>32</v>
      </c>
      <c r="C38" t="s">
        <v>32</v>
      </c>
      <c r="D38" s="5" t="b">
        <f>OR(NOT(ISNA(MATCH(Placement[[#This Row],[Placement]],USPGR[Institutions],0))),NOT(ISNA(MATCH(Placement[[#This Row],[Placement]],GLOBALPGR[Institutions],0))),NOT(ISNA(MATCH(Placement[[#This Row],[Placement]],AdditionalPhDs[Institutions],0))))</f>
        <v>1</v>
      </c>
    </row>
    <row r="39" spans="1:4">
      <c r="A39">
        <v>2021</v>
      </c>
      <c r="B39" t="s">
        <v>32</v>
      </c>
      <c r="C39" t="s">
        <v>108</v>
      </c>
      <c r="D39" s="5" t="b">
        <f>OR(NOT(ISNA(MATCH(Placement[[#This Row],[Placement]],USPGR[Institutions],0))),NOT(ISNA(MATCH(Placement[[#This Row],[Placement]],GLOBALPGR[Institutions],0))),NOT(ISNA(MATCH(Placement[[#This Row],[Placement]],AdditionalPhDs[Institutions],0))))</f>
        <v>1</v>
      </c>
    </row>
    <row r="40" spans="1:4">
      <c r="A40">
        <v>2022</v>
      </c>
      <c r="B40" t="s">
        <v>32</v>
      </c>
      <c r="C40" t="s">
        <v>164</v>
      </c>
      <c r="D40" s="5" t="b">
        <f>OR(NOT(ISNA(MATCH(Placement[[#This Row],[Placement]],USPGR[Institutions],0))),NOT(ISNA(MATCH(Placement[[#This Row],[Placement]],GLOBALPGR[Institutions],0))),NOT(ISNA(MATCH(Placement[[#This Row],[Placement]],AdditionalPhDs[Institutions],0))))</f>
        <v>1</v>
      </c>
    </row>
    <row r="41" spans="1:4">
      <c r="A41">
        <v>2022</v>
      </c>
      <c r="B41" t="s">
        <v>32</v>
      </c>
      <c r="C41" t="s">
        <v>91</v>
      </c>
      <c r="D41" s="5" t="b">
        <f>OR(NOT(ISNA(MATCH(Placement[[#This Row],[Placement]],USPGR[Institutions],0))),NOT(ISNA(MATCH(Placement[[#This Row],[Placement]],GLOBALPGR[Institutions],0))),NOT(ISNA(MATCH(Placement[[#This Row],[Placement]],AdditionalPhDs[Institutions],0))))</f>
        <v>1</v>
      </c>
    </row>
    <row r="42" spans="1:4">
      <c r="A42">
        <v>2023</v>
      </c>
      <c r="B42" t="s">
        <v>32</v>
      </c>
      <c r="C42" t="s">
        <v>46</v>
      </c>
      <c r="D42" s="5" t="b">
        <f>OR(NOT(ISNA(MATCH(Placement[[#This Row],[Placement]],USPGR[Institutions],0))),NOT(ISNA(MATCH(Placement[[#This Row],[Placement]],GLOBALPGR[Institutions],0))),NOT(ISNA(MATCH(Placement[[#This Row],[Placement]],AdditionalPhDs[Institutions],0))))</f>
        <v>1</v>
      </c>
    </row>
    <row r="43" spans="1:4">
      <c r="A43">
        <v>2023</v>
      </c>
      <c r="B43" t="s">
        <v>32</v>
      </c>
      <c r="C43" t="s">
        <v>32</v>
      </c>
      <c r="D43" s="5" t="b">
        <f>OR(NOT(ISNA(MATCH(Placement[[#This Row],[Placement]],USPGR[Institutions],0))),NOT(ISNA(MATCH(Placement[[#This Row],[Placement]],GLOBALPGR[Institutions],0))),NOT(ISNA(MATCH(Placement[[#This Row],[Placement]],AdditionalPhDs[Institutions],0))))</f>
        <v>1</v>
      </c>
    </row>
    <row r="44" spans="1:4">
      <c r="A44">
        <v>2018</v>
      </c>
      <c r="B44" t="s">
        <v>16</v>
      </c>
      <c r="C44" t="s">
        <v>113</v>
      </c>
      <c r="D44" s="5" t="b">
        <f>OR(NOT(ISNA(MATCH(Placement[[#This Row],[Placement]],USPGR[Institutions],0))),NOT(ISNA(MATCH(Placement[[#This Row],[Placement]],GLOBALPGR[Institutions],0))),NOT(ISNA(MATCH(Placement[[#This Row],[Placement]],AdditionalPhDs[Institutions],0))))</f>
        <v>0</v>
      </c>
    </row>
    <row r="45" spans="1:4">
      <c r="A45">
        <v>2018</v>
      </c>
      <c r="B45" t="s">
        <v>16</v>
      </c>
      <c r="C45" t="s">
        <v>115</v>
      </c>
      <c r="D45" s="5" t="b">
        <f>OR(NOT(ISNA(MATCH(Placement[[#This Row],[Placement]],USPGR[Institutions],0))),NOT(ISNA(MATCH(Placement[[#This Row],[Placement]],GLOBALPGR[Institutions],0))),NOT(ISNA(MATCH(Placement[[#This Row],[Placement]],AdditionalPhDs[Institutions],0))))</f>
        <v>0</v>
      </c>
    </row>
    <row r="46" spans="1:4">
      <c r="A46">
        <v>2018</v>
      </c>
      <c r="B46" t="s">
        <v>16</v>
      </c>
      <c r="C46" t="s">
        <v>45</v>
      </c>
      <c r="D46" s="5" t="b">
        <f>OR(NOT(ISNA(MATCH(Placement[[#This Row],[Placement]],USPGR[Institutions],0))),NOT(ISNA(MATCH(Placement[[#This Row],[Placement]],GLOBALPGR[Institutions],0))),NOT(ISNA(MATCH(Placement[[#This Row],[Placement]],AdditionalPhDs[Institutions],0))))</f>
        <v>1</v>
      </c>
    </row>
    <row r="47" spans="1:4">
      <c r="A47">
        <v>2018</v>
      </c>
      <c r="B47" t="s">
        <v>16</v>
      </c>
      <c r="C47" t="s">
        <v>114</v>
      </c>
      <c r="D47" s="5" t="b">
        <f>OR(NOT(ISNA(MATCH(Placement[[#This Row],[Placement]],USPGR[Institutions],0))),NOT(ISNA(MATCH(Placement[[#This Row],[Placement]],GLOBALPGR[Institutions],0))),NOT(ISNA(MATCH(Placement[[#This Row],[Placement]],AdditionalPhDs[Institutions],0))))</f>
        <v>0</v>
      </c>
    </row>
    <row r="48" spans="1:4">
      <c r="A48">
        <v>2018</v>
      </c>
      <c r="B48" t="s">
        <v>16</v>
      </c>
      <c r="C48" t="s">
        <v>45</v>
      </c>
      <c r="D48" s="5" t="b">
        <f>OR(NOT(ISNA(MATCH(Placement[[#This Row],[Placement]],USPGR[Institutions],0))),NOT(ISNA(MATCH(Placement[[#This Row],[Placement]],GLOBALPGR[Institutions],0))),NOT(ISNA(MATCH(Placement[[#This Row],[Placement]],AdditionalPhDs[Institutions],0))))</f>
        <v>1</v>
      </c>
    </row>
    <row r="49" spans="1:4">
      <c r="A49">
        <v>2018</v>
      </c>
      <c r="B49" t="s">
        <v>16</v>
      </c>
      <c r="C49" t="s">
        <v>93</v>
      </c>
      <c r="D49" s="5" t="b">
        <f>OR(NOT(ISNA(MATCH(Placement[[#This Row],[Placement]],USPGR[Institutions],0))),NOT(ISNA(MATCH(Placement[[#This Row],[Placement]],GLOBALPGR[Institutions],0))),NOT(ISNA(MATCH(Placement[[#This Row],[Placement]],AdditionalPhDs[Institutions],0))))</f>
        <v>0</v>
      </c>
    </row>
    <row r="50" spans="1:4">
      <c r="A50">
        <v>2018</v>
      </c>
      <c r="B50" t="s">
        <v>16</v>
      </c>
      <c r="C50" t="s">
        <v>93</v>
      </c>
      <c r="D50" s="5" t="b">
        <f>OR(NOT(ISNA(MATCH(Placement[[#This Row],[Placement]],USPGR[Institutions],0))),NOT(ISNA(MATCH(Placement[[#This Row],[Placement]],GLOBALPGR[Institutions],0))),NOT(ISNA(MATCH(Placement[[#This Row],[Placement]],AdditionalPhDs[Institutions],0))))</f>
        <v>0</v>
      </c>
    </row>
    <row r="51" spans="1:4">
      <c r="A51">
        <v>2018</v>
      </c>
      <c r="B51" t="s">
        <v>16</v>
      </c>
      <c r="C51" t="s">
        <v>31</v>
      </c>
      <c r="D51" s="5" t="b">
        <f>OR(NOT(ISNA(MATCH(Placement[[#This Row],[Placement]],USPGR[Institutions],0))),NOT(ISNA(MATCH(Placement[[#This Row],[Placement]],GLOBALPGR[Institutions],0))),NOT(ISNA(MATCH(Placement[[#This Row],[Placement]],AdditionalPhDs[Institutions],0))))</f>
        <v>1</v>
      </c>
    </row>
    <row r="52" spans="1:4">
      <c r="A52">
        <v>2018</v>
      </c>
      <c r="B52" t="s">
        <v>16</v>
      </c>
      <c r="C52" t="s">
        <v>31</v>
      </c>
      <c r="D52" s="5" t="b">
        <f>OR(NOT(ISNA(MATCH(Placement[[#This Row],[Placement]],USPGR[Institutions],0))),NOT(ISNA(MATCH(Placement[[#This Row],[Placement]],GLOBALPGR[Institutions],0))),NOT(ISNA(MATCH(Placement[[#This Row],[Placement]],AdditionalPhDs[Institutions],0))))</f>
        <v>1</v>
      </c>
    </row>
    <row r="53" spans="1:4">
      <c r="A53">
        <v>2018</v>
      </c>
      <c r="B53" t="s">
        <v>16</v>
      </c>
      <c r="C53" t="s">
        <v>31</v>
      </c>
      <c r="D53" s="5" t="b">
        <f>OR(NOT(ISNA(MATCH(Placement[[#This Row],[Placement]],USPGR[Institutions],0))),NOT(ISNA(MATCH(Placement[[#This Row],[Placement]],GLOBALPGR[Institutions],0))),NOT(ISNA(MATCH(Placement[[#This Row],[Placement]],AdditionalPhDs[Institutions],0))))</f>
        <v>1</v>
      </c>
    </row>
    <row r="54" spans="1:4">
      <c r="A54">
        <v>2018</v>
      </c>
      <c r="B54" t="s">
        <v>16</v>
      </c>
      <c r="C54" t="s">
        <v>88</v>
      </c>
      <c r="D54" s="5" t="b">
        <f>OR(NOT(ISNA(MATCH(Placement[[#This Row],[Placement]],USPGR[Institutions],0))),NOT(ISNA(MATCH(Placement[[#This Row],[Placement]],GLOBALPGR[Institutions],0))),NOT(ISNA(MATCH(Placement[[#This Row],[Placement]],AdditionalPhDs[Institutions],0))))</f>
        <v>1</v>
      </c>
    </row>
    <row r="55" spans="1:4">
      <c r="A55">
        <v>2018</v>
      </c>
      <c r="B55" t="s">
        <v>16</v>
      </c>
      <c r="C55" t="s">
        <v>56</v>
      </c>
      <c r="D55" s="5" t="b">
        <f>OR(NOT(ISNA(MATCH(Placement[[#This Row],[Placement]],USPGR[Institutions],0))),NOT(ISNA(MATCH(Placement[[#This Row],[Placement]],GLOBALPGR[Institutions],0))),NOT(ISNA(MATCH(Placement[[#This Row],[Placement]],AdditionalPhDs[Institutions],0))))</f>
        <v>1</v>
      </c>
    </row>
    <row r="56" spans="1:4">
      <c r="A56">
        <v>2018</v>
      </c>
      <c r="B56" t="s">
        <v>16</v>
      </c>
      <c r="C56" t="s">
        <v>61</v>
      </c>
      <c r="D56" s="5" t="b">
        <f>OR(NOT(ISNA(MATCH(Placement[[#This Row],[Placement]],USPGR[Institutions],0))),NOT(ISNA(MATCH(Placement[[#This Row],[Placement]],GLOBALPGR[Institutions],0))),NOT(ISNA(MATCH(Placement[[#This Row],[Placement]],AdditionalPhDs[Institutions],0))))</f>
        <v>1</v>
      </c>
    </row>
    <row r="57" spans="1:4">
      <c r="A57">
        <v>2018</v>
      </c>
      <c r="B57" t="s">
        <v>16</v>
      </c>
      <c r="C57" t="s">
        <v>98</v>
      </c>
      <c r="D57" s="5" t="b">
        <f>OR(NOT(ISNA(MATCH(Placement[[#This Row],[Placement]],USPGR[Institutions],0))),NOT(ISNA(MATCH(Placement[[#This Row],[Placement]],GLOBALPGR[Institutions],0))),NOT(ISNA(MATCH(Placement[[#This Row],[Placement]],AdditionalPhDs[Institutions],0))))</f>
        <v>1</v>
      </c>
    </row>
    <row r="58" spans="1:4">
      <c r="A58">
        <v>2018</v>
      </c>
      <c r="B58" t="s">
        <v>16</v>
      </c>
      <c r="C58" t="s">
        <v>60</v>
      </c>
      <c r="D58" s="5" t="b">
        <f>OR(NOT(ISNA(MATCH(Placement[[#This Row],[Placement]],USPGR[Institutions],0))),NOT(ISNA(MATCH(Placement[[#This Row],[Placement]],GLOBALPGR[Institutions],0))),NOT(ISNA(MATCH(Placement[[#This Row],[Placement]],AdditionalPhDs[Institutions],0))))</f>
        <v>1</v>
      </c>
    </row>
    <row r="59" spans="1:4">
      <c r="A59">
        <v>2018</v>
      </c>
      <c r="B59" t="s">
        <v>16</v>
      </c>
      <c r="C59" t="s">
        <v>65</v>
      </c>
      <c r="D59" s="5" t="b">
        <f>OR(NOT(ISNA(MATCH(Placement[[#This Row],[Placement]],USPGR[Institutions],0))),NOT(ISNA(MATCH(Placement[[#This Row],[Placement]],GLOBALPGR[Institutions],0))),NOT(ISNA(MATCH(Placement[[#This Row],[Placement]],AdditionalPhDs[Institutions],0))))</f>
        <v>1</v>
      </c>
    </row>
    <row r="60" spans="1:4">
      <c r="A60">
        <v>2018</v>
      </c>
      <c r="B60" t="s">
        <v>16</v>
      </c>
      <c r="C60" t="s">
        <v>70</v>
      </c>
      <c r="D60" s="5" t="b">
        <f>OR(NOT(ISNA(MATCH(Placement[[#This Row],[Placement]],USPGR[Institutions],0))),NOT(ISNA(MATCH(Placement[[#This Row],[Placement]],GLOBALPGR[Institutions],0))),NOT(ISNA(MATCH(Placement[[#This Row],[Placement]],AdditionalPhDs[Institutions],0))))</f>
        <v>1</v>
      </c>
    </row>
    <row r="61" spans="1:4">
      <c r="A61">
        <v>2019</v>
      </c>
      <c r="B61" t="s">
        <v>16</v>
      </c>
      <c r="C61" t="s">
        <v>36</v>
      </c>
      <c r="D61" s="5" t="b">
        <f>OR(NOT(ISNA(MATCH(Placement[[#This Row],[Placement]],USPGR[Institutions],0))),NOT(ISNA(MATCH(Placement[[#This Row],[Placement]],GLOBALPGR[Institutions],0))),NOT(ISNA(MATCH(Placement[[#This Row],[Placement]],AdditionalPhDs[Institutions],0))))</f>
        <v>1</v>
      </c>
    </row>
    <row r="62" spans="1:4">
      <c r="A62">
        <v>2019</v>
      </c>
      <c r="B62" t="s">
        <v>16</v>
      </c>
      <c r="C62" t="s">
        <v>36</v>
      </c>
      <c r="D62" s="5" t="b">
        <f>OR(NOT(ISNA(MATCH(Placement[[#This Row],[Placement]],USPGR[Institutions],0))),NOT(ISNA(MATCH(Placement[[#This Row],[Placement]],GLOBALPGR[Institutions],0))),NOT(ISNA(MATCH(Placement[[#This Row],[Placement]],AdditionalPhDs[Institutions],0))))</f>
        <v>1</v>
      </c>
    </row>
    <row r="63" spans="1:4">
      <c r="A63">
        <v>2019</v>
      </c>
      <c r="B63" t="s">
        <v>16</v>
      </c>
      <c r="C63" t="s">
        <v>54</v>
      </c>
      <c r="D63" s="5" t="b">
        <f>OR(NOT(ISNA(MATCH(Placement[[#This Row],[Placement]],USPGR[Institutions],0))),NOT(ISNA(MATCH(Placement[[#This Row],[Placement]],GLOBALPGR[Institutions],0))),NOT(ISNA(MATCH(Placement[[#This Row],[Placement]],AdditionalPhDs[Institutions],0))))</f>
        <v>0</v>
      </c>
    </row>
    <row r="64" spans="1:4">
      <c r="A64">
        <v>2019</v>
      </c>
      <c r="B64" t="s">
        <v>16</v>
      </c>
      <c r="C64" t="s">
        <v>71</v>
      </c>
      <c r="D64" s="5" t="b">
        <f>OR(NOT(ISNA(MATCH(Placement[[#This Row],[Placement]],USPGR[Institutions],0))),NOT(ISNA(MATCH(Placement[[#This Row],[Placement]],GLOBALPGR[Institutions],0))),NOT(ISNA(MATCH(Placement[[#This Row],[Placement]],AdditionalPhDs[Institutions],0))))</f>
        <v>1</v>
      </c>
    </row>
    <row r="65" spans="1:4">
      <c r="A65">
        <v>2019</v>
      </c>
      <c r="B65" t="s">
        <v>16</v>
      </c>
      <c r="C65" t="s">
        <v>47</v>
      </c>
      <c r="D65" s="5" t="b">
        <f>OR(NOT(ISNA(MATCH(Placement[[#This Row],[Placement]],USPGR[Institutions],0))),NOT(ISNA(MATCH(Placement[[#This Row],[Placement]],GLOBALPGR[Institutions],0))),NOT(ISNA(MATCH(Placement[[#This Row],[Placement]],AdditionalPhDs[Institutions],0))))</f>
        <v>1</v>
      </c>
    </row>
    <row r="66" spans="1:4">
      <c r="A66">
        <v>2019</v>
      </c>
      <c r="B66" t="s">
        <v>16</v>
      </c>
      <c r="C66" t="s">
        <v>38</v>
      </c>
      <c r="D66" s="5" t="b">
        <f>OR(NOT(ISNA(MATCH(Placement[[#This Row],[Placement]],USPGR[Institutions],0))),NOT(ISNA(MATCH(Placement[[#This Row],[Placement]],GLOBALPGR[Institutions],0))),NOT(ISNA(MATCH(Placement[[#This Row],[Placement]],AdditionalPhDs[Institutions],0))))</f>
        <v>1</v>
      </c>
    </row>
    <row r="67" spans="1:4">
      <c r="A67">
        <v>2019</v>
      </c>
      <c r="B67" t="s">
        <v>16</v>
      </c>
      <c r="C67" t="s">
        <v>38</v>
      </c>
      <c r="D67" s="5" t="b">
        <f>OR(NOT(ISNA(MATCH(Placement[[#This Row],[Placement]],USPGR[Institutions],0))),NOT(ISNA(MATCH(Placement[[#This Row],[Placement]],GLOBALPGR[Institutions],0))),NOT(ISNA(MATCH(Placement[[#This Row],[Placement]],AdditionalPhDs[Institutions],0))))</f>
        <v>1</v>
      </c>
    </row>
    <row r="68" spans="1:4">
      <c r="A68">
        <v>2019</v>
      </c>
      <c r="B68" t="s">
        <v>16</v>
      </c>
      <c r="C68" t="s">
        <v>39</v>
      </c>
      <c r="D68" s="5" t="b">
        <f>OR(NOT(ISNA(MATCH(Placement[[#This Row],[Placement]],USPGR[Institutions],0))),NOT(ISNA(MATCH(Placement[[#This Row],[Placement]],GLOBALPGR[Institutions],0))),NOT(ISNA(MATCH(Placement[[#This Row],[Placement]],AdditionalPhDs[Institutions],0))))</f>
        <v>1</v>
      </c>
    </row>
    <row r="69" spans="1:4">
      <c r="A69">
        <v>2019</v>
      </c>
      <c r="B69" t="s">
        <v>16</v>
      </c>
      <c r="C69" t="s">
        <v>39</v>
      </c>
      <c r="D69" s="5" t="b">
        <f>OR(NOT(ISNA(MATCH(Placement[[#This Row],[Placement]],USPGR[Institutions],0))),NOT(ISNA(MATCH(Placement[[#This Row],[Placement]],GLOBALPGR[Institutions],0))),NOT(ISNA(MATCH(Placement[[#This Row],[Placement]],AdditionalPhDs[Institutions],0))))</f>
        <v>1</v>
      </c>
    </row>
    <row r="70" spans="1:4">
      <c r="A70">
        <v>2019</v>
      </c>
      <c r="B70" t="s">
        <v>16</v>
      </c>
      <c r="C70" t="s">
        <v>48</v>
      </c>
      <c r="D70" s="5" t="b">
        <f>OR(NOT(ISNA(MATCH(Placement[[#This Row],[Placement]],USPGR[Institutions],0))),NOT(ISNA(MATCH(Placement[[#This Row],[Placement]],GLOBALPGR[Institutions],0))),NOT(ISNA(MATCH(Placement[[#This Row],[Placement]],AdditionalPhDs[Institutions],0))))</f>
        <v>1</v>
      </c>
    </row>
    <row r="71" spans="1:4">
      <c r="A71">
        <v>2019</v>
      </c>
      <c r="B71" t="s">
        <v>16</v>
      </c>
      <c r="C71" t="s">
        <v>48</v>
      </c>
      <c r="D71" s="5" t="b">
        <f>OR(NOT(ISNA(MATCH(Placement[[#This Row],[Placement]],USPGR[Institutions],0))),NOT(ISNA(MATCH(Placement[[#This Row],[Placement]],GLOBALPGR[Institutions],0))),NOT(ISNA(MATCH(Placement[[#This Row],[Placement]],AdditionalPhDs[Institutions],0))))</f>
        <v>1</v>
      </c>
    </row>
    <row r="72" spans="1:4">
      <c r="A72">
        <v>2019</v>
      </c>
      <c r="B72" t="s">
        <v>16</v>
      </c>
      <c r="C72" t="s">
        <v>90</v>
      </c>
      <c r="D72" s="5" t="b">
        <f>OR(NOT(ISNA(MATCH(Placement[[#This Row],[Placement]],USPGR[Institutions],0))),NOT(ISNA(MATCH(Placement[[#This Row],[Placement]],GLOBALPGR[Institutions],0))),NOT(ISNA(MATCH(Placement[[#This Row],[Placement]],AdditionalPhDs[Institutions],0))))</f>
        <v>1</v>
      </c>
    </row>
    <row r="73" spans="1:4">
      <c r="A73">
        <v>2020</v>
      </c>
      <c r="B73" t="s">
        <v>16</v>
      </c>
      <c r="C73" t="s">
        <v>75</v>
      </c>
      <c r="D73" s="5" t="b">
        <f>OR(NOT(ISNA(MATCH(Placement[[#This Row],[Placement]],USPGR[Institutions],0))),NOT(ISNA(MATCH(Placement[[#This Row],[Placement]],GLOBALPGR[Institutions],0))),NOT(ISNA(MATCH(Placement[[#This Row],[Placement]],AdditionalPhDs[Institutions],0))))</f>
        <v>1</v>
      </c>
    </row>
    <row r="74" spans="1:4">
      <c r="A74">
        <v>2020</v>
      </c>
      <c r="B74" t="s">
        <v>16</v>
      </c>
      <c r="C74" t="s">
        <v>48</v>
      </c>
      <c r="D74" s="5" t="b">
        <f>OR(NOT(ISNA(MATCH(Placement[[#This Row],[Placement]],USPGR[Institutions],0))),NOT(ISNA(MATCH(Placement[[#This Row],[Placement]],GLOBALPGR[Institutions],0))),NOT(ISNA(MATCH(Placement[[#This Row],[Placement]],AdditionalPhDs[Institutions],0))))</f>
        <v>1</v>
      </c>
    </row>
    <row r="75" spans="1:4">
      <c r="A75">
        <v>2020</v>
      </c>
      <c r="B75" t="s">
        <v>16</v>
      </c>
      <c r="C75" t="s">
        <v>57</v>
      </c>
      <c r="D75" s="5" t="b">
        <f>OR(NOT(ISNA(MATCH(Placement[[#This Row],[Placement]],USPGR[Institutions],0))),NOT(ISNA(MATCH(Placement[[#This Row],[Placement]],GLOBALPGR[Institutions],0))),NOT(ISNA(MATCH(Placement[[#This Row],[Placement]],AdditionalPhDs[Institutions],0))))</f>
        <v>1</v>
      </c>
    </row>
    <row r="76" spans="1:4">
      <c r="A76">
        <v>2021</v>
      </c>
      <c r="B76" t="s">
        <v>16</v>
      </c>
      <c r="C76" t="s">
        <v>44</v>
      </c>
      <c r="D76" s="5" t="b">
        <f>OR(NOT(ISNA(MATCH(Placement[[#This Row],[Placement]],USPGR[Institutions],0))),NOT(ISNA(MATCH(Placement[[#This Row],[Placement]],GLOBALPGR[Institutions],0))),NOT(ISNA(MATCH(Placement[[#This Row],[Placement]],AdditionalPhDs[Institutions],0))))</f>
        <v>0</v>
      </c>
    </row>
    <row r="77" spans="1:4">
      <c r="A77">
        <v>2021</v>
      </c>
      <c r="B77" t="s">
        <v>16</v>
      </c>
      <c r="C77" t="s">
        <v>74</v>
      </c>
      <c r="D77" s="5" t="b">
        <f>OR(NOT(ISNA(MATCH(Placement[[#This Row],[Placement]],USPGR[Institutions],0))),NOT(ISNA(MATCH(Placement[[#This Row],[Placement]],GLOBALPGR[Institutions],0))),NOT(ISNA(MATCH(Placement[[#This Row],[Placement]],AdditionalPhDs[Institutions],0))))</f>
        <v>0</v>
      </c>
    </row>
    <row r="78" spans="1:4">
      <c r="A78">
        <v>2021</v>
      </c>
      <c r="B78" t="s">
        <v>16</v>
      </c>
      <c r="C78" t="s">
        <v>75</v>
      </c>
      <c r="D78" s="5" t="b">
        <f>OR(NOT(ISNA(MATCH(Placement[[#This Row],[Placement]],USPGR[Institutions],0))),NOT(ISNA(MATCH(Placement[[#This Row],[Placement]],GLOBALPGR[Institutions],0))),NOT(ISNA(MATCH(Placement[[#This Row],[Placement]],AdditionalPhDs[Institutions],0))))</f>
        <v>1</v>
      </c>
    </row>
    <row r="79" spans="1:4">
      <c r="A79">
        <v>2021</v>
      </c>
      <c r="B79" t="s">
        <v>16</v>
      </c>
      <c r="C79" t="s">
        <v>52</v>
      </c>
      <c r="D79" s="5" t="b">
        <f>OR(NOT(ISNA(MATCH(Placement[[#This Row],[Placement]],USPGR[Institutions],0))),NOT(ISNA(MATCH(Placement[[#This Row],[Placement]],GLOBALPGR[Institutions],0))),NOT(ISNA(MATCH(Placement[[#This Row],[Placement]],AdditionalPhDs[Institutions],0))))</f>
        <v>1</v>
      </c>
    </row>
    <row r="80" spans="1:4">
      <c r="A80">
        <v>2021</v>
      </c>
      <c r="B80" t="s">
        <v>16</v>
      </c>
      <c r="C80" t="s">
        <v>64</v>
      </c>
      <c r="D80" s="5" t="b">
        <f>OR(NOT(ISNA(MATCH(Placement[[#This Row],[Placement]],USPGR[Institutions],0))),NOT(ISNA(MATCH(Placement[[#This Row],[Placement]],GLOBALPGR[Institutions],0))),NOT(ISNA(MATCH(Placement[[#This Row],[Placement]],AdditionalPhDs[Institutions],0))))</f>
        <v>1</v>
      </c>
    </row>
    <row r="81" spans="1:4">
      <c r="A81">
        <v>2021</v>
      </c>
      <c r="B81" t="s">
        <v>16</v>
      </c>
      <c r="C81" t="s">
        <v>53</v>
      </c>
      <c r="D81" s="5" t="b">
        <f>OR(NOT(ISNA(MATCH(Placement[[#This Row],[Placement]],USPGR[Institutions],0))),NOT(ISNA(MATCH(Placement[[#This Row],[Placement]],GLOBALPGR[Institutions],0))),NOT(ISNA(MATCH(Placement[[#This Row],[Placement]],AdditionalPhDs[Institutions],0))))</f>
        <v>1</v>
      </c>
    </row>
    <row r="82" spans="1:4">
      <c r="A82">
        <v>2021</v>
      </c>
      <c r="B82" t="s">
        <v>16</v>
      </c>
      <c r="C82" t="s">
        <v>76</v>
      </c>
      <c r="D82" s="5" t="b">
        <f>OR(NOT(ISNA(MATCH(Placement[[#This Row],[Placement]],USPGR[Institutions],0))),NOT(ISNA(MATCH(Placement[[#This Row],[Placement]],GLOBALPGR[Institutions],0))),NOT(ISNA(MATCH(Placement[[#This Row],[Placement]],AdditionalPhDs[Institutions],0))))</f>
        <v>1</v>
      </c>
    </row>
    <row r="83" spans="1:4">
      <c r="A83">
        <v>2021</v>
      </c>
      <c r="B83" t="s">
        <v>16</v>
      </c>
      <c r="C83" t="s">
        <v>65</v>
      </c>
      <c r="D83" s="5" t="b">
        <f>OR(NOT(ISNA(MATCH(Placement[[#This Row],[Placement]],USPGR[Institutions],0))),NOT(ISNA(MATCH(Placement[[#This Row],[Placement]],GLOBALPGR[Institutions],0))),NOT(ISNA(MATCH(Placement[[#This Row],[Placement]],AdditionalPhDs[Institutions],0))))</f>
        <v>1</v>
      </c>
    </row>
    <row r="84" spans="1:4">
      <c r="A84">
        <v>2022</v>
      </c>
      <c r="B84" t="s">
        <v>16</v>
      </c>
      <c r="C84" t="s">
        <v>46</v>
      </c>
      <c r="D84" s="5" t="b">
        <f>OR(NOT(ISNA(MATCH(Placement[[#This Row],[Placement]],USPGR[Institutions],0))),NOT(ISNA(MATCH(Placement[[#This Row],[Placement]],GLOBALPGR[Institutions],0))),NOT(ISNA(MATCH(Placement[[#This Row],[Placement]],AdditionalPhDs[Institutions],0))))</f>
        <v>1</v>
      </c>
    </row>
    <row r="85" spans="1:4">
      <c r="A85">
        <v>2022</v>
      </c>
      <c r="B85" t="s">
        <v>16</v>
      </c>
      <c r="C85" t="s">
        <v>32</v>
      </c>
      <c r="D85" s="5" t="b">
        <f>OR(NOT(ISNA(MATCH(Placement[[#This Row],[Placement]],USPGR[Institutions],0))),NOT(ISNA(MATCH(Placement[[#This Row],[Placement]],GLOBALPGR[Institutions],0))),NOT(ISNA(MATCH(Placement[[#This Row],[Placement]],AdditionalPhDs[Institutions],0))))</f>
        <v>1</v>
      </c>
    </row>
    <row r="86" spans="1:4">
      <c r="A86">
        <v>2022</v>
      </c>
      <c r="B86" t="s">
        <v>16</v>
      </c>
      <c r="C86" t="s">
        <v>56</v>
      </c>
      <c r="D86" s="5" t="b">
        <f>OR(NOT(ISNA(MATCH(Placement[[#This Row],[Placement]],USPGR[Institutions],0))),NOT(ISNA(MATCH(Placement[[#This Row],[Placement]],GLOBALPGR[Institutions],0))),NOT(ISNA(MATCH(Placement[[#This Row],[Placement]],AdditionalPhDs[Institutions],0))))</f>
        <v>1</v>
      </c>
    </row>
    <row r="87" spans="1:4">
      <c r="A87">
        <v>2022</v>
      </c>
      <c r="B87" t="s">
        <v>16</v>
      </c>
      <c r="C87" t="s">
        <v>57</v>
      </c>
      <c r="D87" s="5" t="b">
        <f>OR(NOT(ISNA(MATCH(Placement[[#This Row],[Placement]],USPGR[Institutions],0))),NOT(ISNA(MATCH(Placement[[#This Row],[Placement]],GLOBALPGR[Institutions],0))),NOT(ISNA(MATCH(Placement[[#This Row],[Placement]],AdditionalPhDs[Institutions],0))))</f>
        <v>1</v>
      </c>
    </row>
    <row r="88" spans="1:4">
      <c r="A88">
        <v>2023</v>
      </c>
      <c r="B88" t="s">
        <v>16</v>
      </c>
      <c r="C88" t="s">
        <v>35</v>
      </c>
      <c r="D88" s="5" t="b">
        <f>OR(NOT(ISNA(MATCH(Placement[[#This Row],[Placement]],USPGR[Institutions],0))),NOT(ISNA(MATCH(Placement[[#This Row],[Placement]],GLOBALPGR[Institutions],0))),NOT(ISNA(MATCH(Placement[[#This Row],[Placement]],AdditionalPhDs[Institutions],0))))</f>
        <v>1</v>
      </c>
    </row>
    <row r="89" spans="1:4">
      <c r="A89">
        <v>2023</v>
      </c>
      <c r="B89" t="s">
        <v>16</v>
      </c>
      <c r="C89" t="s">
        <v>33</v>
      </c>
      <c r="D89" s="5" t="b">
        <f>OR(NOT(ISNA(MATCH(Placement[[#This Row],[Placement]],USPGR[Institutions],0))),NOT(ISNA(MATCH(Placement[[#This Row],[Placement]],GLOBALPGR[Institutions],0))),NOT(ISNA(MATCH(Placement[[#This Row],[Placement]],AdditionalPhDs[Institutions],0))))</f>
        <v>1</v>
      </c>
    </row>
    <row r="90" spans="1:4">
      <c r="A90">
        <v>2023</v>
      </c>
      <c r="B90" t="s">
        <v>16</v>
      </c>
      <c r="C90" t="s">
        <v>56</v>
      </c>
      <c r="D90" s="5" t="b">
        <f>OR(NOT(ISNA(MATCH(Placement[[#This Row],[Placement]],USPGR[Institutions],0))),NOT(ISNA(MATCH(Placement[[#This Row],[Placement]],GLOBALPGR[Institutions],0))),NOT(ISNA(MATCH(Placement[[#This Row],[Placement]],AdditionalPhDs[Institutions],0))))</f>
        <v>1</v>
      </c>
    </row>
    <row r="91" spans="1:4">
      <c r="A91">
        <v>2023</v>
      </c>
      <c r="B91" t="s">
        <v>16</v>
      </c>
      <c r="C91" t="s">
        <v>52</v>
      </c>
      <c r="D91" s="5" t="b">
        <f>OR(NOT(ISNA(MATCH(Placement[[#This Row],[Placement]],USPGR[Institutions],0))),NOT(ISNA(MATCH(Placement[[#This Row],[Placement]],GLOBALPGR[Institutions],0))),NOT(ISNA(MATCH(Placement[[#This Row],[Placement]],AdditionalPhDs[Institutions],0))))</f>
        <v>1</v>
      </c>
    </row>
    <row r="92" spans="1:4">
      <c r="A92">
        <v>2023</v>
      </c>
      <c r="B92" t="s">
        <v>16</v>
      </c>
      <c r="C92" t="s">
        <v>39</v>
      </c>
      <c r="D92" s="5" t="b">
        <f>OR(NOT(ISNA(MATCH(Placement[[#This Row],[Placement]],USPGR[Institutions],0))),NOT(ISNA(MATCH(Placement[[#This Row],[Placement]],GLOBALPGR[Institutions],0))),NOT(ISNA(MATCH(Placement[[#This Row],[Placement]],AdditionalPhDs[Institutions],0))))</f>
        <v>1</v>
      </c>
    </row>
    <row r="93" spans="1:4">
      <c r="A93">
        <v>2023</v>
      </c>
      <c r="B93" t="s">
        <v>16</v>
      </c>
      <c r="C93" t="s">
        <v>105</v>
      </c>
      <c r="D93" s="5" t="b">
        <f>OR(NOT(ISNA(MATCH(Placement[[#This Row],[Placement]],USPGR[Institutions],0))),NOT(ISNA(MATCH(Placement[[#This Row],[Placement]],GLOBALPGR[Institutions],0))),NOT(ISNA(MATCH(Placement[[#This Row],[Placement]],AdditionalPhDs[Institutions],0))))</f>
        <v>0</v>
      </c>
    </row>
    <row r="94" spans="1:4">
      <c r="A94">
        <v>2023</v>
      </c>
      <c r="B94" t="s">
        <v>16</v>
      </c>
      <c r="C94" t="s">
        <v>87</v>
      </c>
      <c r="D94" s="5" t="b">
        <f>OR(NOT(ISNA(MATCH(Placement[[#This Row],[Placement]],USPGR[Institutions],0))),NOT(ISNA(MATCH(Placement[[#This Row],[Placement]],GLOBALPGR[Institutions],0))),NOT(ISNA(MATCH(Placement[[#This Row],[Placement]],AdditionalPhDs[Institutions],0))))</f>
        <v>0</v>
      </c>
    </row>
    <row r="95" spans="1:4">
      <c r="A95">
        <v>2018</v>
      </c>
      <c r="B95" t="s">
        <v>15</v>
      </c>
      <c r="C95" t="s">
        <v>111</v>
      </c>
      <c r="D95" s="5" t="b">
        <f>OR(NOT(ISNA(MATCH(Placement[[#This Row],[Placement]],USPGR[Institutions],0))),NOT(ISNA(MATCH(Placement[[#This Row],[Placement]],GLOBALPGR[Institutions],0))),NOT(ISNA(MATCH(Placement[[#This Row],[Placement]],AdditionalPhDs[Institutions],0))))</f>
        <v>0</v>
      </c>
    </row>
    <row r="96" spans="1:4">
      <c r="A96">
        <v>2018</v>
      </c>
      <c r="B96" t="s">
        <v>15</v>
      </c>
      <c r="C96" t="s">
        <v>111</v>
      </c>
      <c r="D96" s="5" t="b">
        <f>OR(NOT(ISNA(MATCH(Placement[[#This Row],[Placement]],USPGR[Institutions],0))),NOT(ISNA(MATCH(Placement[[#This Row],[Placement]],GLOBALPGR[Institutions],0))),NOT(ISNA(MATCH(Placement[[#This Row],[Placement]],AdditionalPhDs[Institutions],0))))</f>
        <v>0</v>
      </c>
    </row>
    <row r="97" spans="1:4">
      <c r="A97">
        <v>2019</v>
      </c>
      <c r="B97" t="s">
        <v>15</v>
      </c>
      <c r="C97" t="s">
        <v>58</v>
      </c>
      <c r="D97" s="5" t="b">
        <f>OR(NOT(ISNA(MATCH(Placement[[#This Row],[Placement]],USPGR[Institutions],0))),NOT(ISNA(MATCH(Placement[[#This Row],[Placement]],GLOBALPGR[Institutions],0))),NOT(ISNA(MATCH(Placement[[#This Row],[Placement]],AdditionalPhDs[Institutions],0))))</f>
        <v>0</v>
      </c>
    </row>
    <row r="98" spans="1:4">
      <c r="A98">
        <v>2019</v>
      </c>
      <c r="B98" t="s">
        <v>15</v>
      </c>
      <c r="C98" t="s">
        <v>41</v>
      </c>
      <c r="D98" s="5" t="b">
        <f>OR(NOT(ISNA(MATCH(Placement[[#This Row],[Placement]],USPGR[Institutions],0))),NOT(ISNA(MATCH(Placement[[#This Row],[Placement]],GLOBALPGR[Institutions],0))),NOT(ISNA(MATCH(Placement[[#This Row],[Placement]],AdditionalPhDs[Institutions],0))))</f>
        <v>1</v>
      </c>
    </row>
    <row r="99" spans="1:4">
      <c r="A99">
        <v>2020</v>
      </c>
      <c r="B99" t="s">
        <v>15</v>
      </c>
      <c r="C99" t="s">
        <v>72</v>
      </c>
      <c r="D99" s="5" t="b">
        <f>OR(NOT(ISNA(MATCH(Placement[[#This Row],[Placement]],USPGR[Institutions],0))),NOT(ISNA(MATCH(Placement[[#This Row],[Placement]],GLOBALPGR[Institutions],0))),NOT(ISNA(MATCH(Placement[[#This Row],[Placement]],AdditionalPhDs[Institutions],0))))</f>
        <v>0</v>
      </c>
    </row>
    <row r="100" spans="1:4">
      <c r="A100">
        <v>2020</v>
      </c>
      <c r="B100" t="s">
        <v>15</v>
      </c>
      <c r="C100" t="s">
        <v>93</v>
      </c>
      <c r="D100" s="5" t="b">
        <f>OR(NOT(ISNA(MATCH(Placement[[#This Row],[Placement]],USPGR[Institutions],0))),NOT(ISNA(MATCH(Placement[[#This Row],[Placement]],GLOBALPGR[Institutions],0))),NOT(ISNA(MATCH(Placement[[#This Row],[Placement]],AdditionalPhDs[Institutions],0))))</f>
        <v>0</v>
      </c>
    </row>
    <row r="101" spans="1:4">
      <c r="A101">
        <v>2020</v>
      </c>
      <c r="B101" t="s">
        <v>15</v>
      </c>
      <c r="C101" t="s">
        <v>73</v>
      </c>
      <c r="D101" s="5" t="b">
        <f>OR(NOT(ISNA(MATCH(Placement[[#This Row],[Placement]],USPGR[Institutions],0))),NOT(ISNA(MATCH(Placement[[#This Row],[Placement]],GLOBALPGR[Institutions],0))),NOT(ISNA(MATCH(Placement[[#This Row],[Placement]],AdditionalPhDs[Institutions],0))))</f>
        <v>1</v>
      </c>
    </row>
    <row r="102" spans="1:4">
      <c r="A102">
        <v>2021</v>
      </c>
      <c r="B102" t="s">
        <v>15</v>
      </c>
      <c r="C102" t="s">
        <v>72</v>
      </c>
      <c r="D102" s="5" t="b">
        <f>OR(NOT(ISNA(MATCH(Placement[[#This Row],[Placement]],USPGR[Institutions],0))),NOT(ISNA(MATCH(Placement[[#This Row],[Placement]],GLOBALPGR[Institutions],0))),NOT(ISNA(MATCH(Placement[[#This Row],[Placement]],AdditionalPhDs[Institutions],0))))</f>
        <v>0</v>
      </c>
    </row>
    <row r="103" spans="1:4">
      <c r="A103">
        <v>2021</v>
      </c>
      <c r="B103" t="s">
        <v>15</v>
      </c>
      <c r="C103" t="s">
        <v>66</v>
      </c>
      <c r="D103" s="5" t="b">
        <f>OR(NOT(ISNA(MATCH(Placement[[#This Row],[Placement]],USPGR[Institutions],0))),NOT(ISNA(MATCH(Placement[[#This Row],[Placement]],GLOBALPGR[Institutions],0))),NOT(ISNA(MATCH(Placement[[#This Row],[Placement]],AdditionalPhDs[Institutions],0))))</f>
        <v>0</v>
      </c>
    </row>
    <row r="104" spans="1:4">
      <c r="A104">
        <v>2021</v>
      </c>
      <c r="B104" t="s">
        <v>15</v>
      </c>
      <c r="C104" t="s">
        <v>73</v>
      </c>
      <c r="D104" s="5" t="b">
        <f>OR(NOT(ISNA(MATCH(Placement[[#This Row],[Placement]],USPGR[Institutions],0))),NOT(ISNA(MATCH(Placement[[#This Row],[Placement]],GLOBALPGR[Institutions],0))),NOT(ISNA(MATCH(Placement[[#This Row],[Placement]],AdditionalPhDs[Institutions],0))))</f>
        <v>1</v>
      </c>
    </row>
    <row r="105" spans="1:4">
      <c r="A105">
        <v>2022</v>
      </c>
      <c r="B105" t="s">
        <v>15</v>
      </c>
      <c r="C105" t="s">
        <v>54</v>
      </c>
      <c r="D105" s="5" t="b">
        <f>OR(NOT(ISNA(MATCH(Placement[[#This Row],[Placement]],USPGR[Institutions],0))),NOT(ISNA(MATCH(Placement[[#This Row],[Placement]],GLOBALPGR[Institutions],0))),NOT(ISNA(MATCH(Placement[[#This Row],[Placement]],AdditionalPhDs[Institutions],0))))</f>
        <v>0</v>
      </c>
    </row>
    <row r="106" spans="1:4">
      <c r="A106">
        <v>2022</v>
      </c>
      <c r="B106" t="s">
        <v>15</v>
      </c>
      <c r="C106" t="s">
        <v>55</v>
      </c>
      <c r="D106" s="5" t="b">
        <f>OR(NOT(ISNA(MATCH(Placement[[#This Row],[Placement]],USPGR[Institutions],0))),NOT(ISNA(MATCH(Placement[[#This Row],[Placement]],GLOBALPGR[Institutions],0))),NOT(ISNA(MATCH(Placement[[#This Row],[Placement]],AdditionalPhDs[Institutions],0))))</f>
        <v>0</v>
      </c>
    </row>
    <row r="107" spans="1:4">
      <c r="A107">
        <v>2023</v>
      </c>
      <c r="B107" t="s">
        <v>15</v>
      </c>
      <c r="C107" t="s">
        <v>45</v>
      </c>
      <c r="D107" s="5" t="b">
        <f>OR(NOT(ISNA(MATCH(Placement[[#This Row],[Placement]],USPGR[Institutions],0))),NOT(ISNA(MATCH(Placement[[#This Row],[Placement]],GLOBALPGR[Institutions],0))),NOT(ISNA(MATCH(Placement[[#This Row],[Placement]],AdditionalPhDs[Institutions],0))))</f>
        <v>1</v>
      </c>
    </row>
    <row r="108" spans="1:4">
      <c r="A108">
        <v>2023</v>
      </c>
      <c r="B108" t="s">
        <v>15</v>
      </c>
      <c r="C108" t="s">
        <v>67</v>
      </c>
      <c r="D108" s="5" t="b">
        <f>OR(NOT(ISNA(MATCH(Placement[[#This Row],[Placement]],USPGR[Institutions],0))),NOT(ISNA(MATCH(Placement[[#This Row],[Placement]],GLOBALPGR[Institutions],0))),NOT(ISNA(MATCH(Placement[[#This Row],[Placement]],AdditionalPhDs[Institutions],0))))</f>
        <v>1</v>
      </c>
    </row>
    <row r="109" spans="1:4">
      <c r="A109">
        <v>2018</v>
      </c>
      <c r="B109" t="s">
        <v>14</v>
      </c>
      <c r="C109" t="s">
        <v>83</v>
      </c>
      <c r="D109" s="5" t="b">
        <f>OR(NOT(ISNA(MATCH(Placement[[#This Row],[Placement]],USPGR[Institutions],0))),NOT(ISNA(MATCH(Placement[[#This Row],[Placement]],GLOBALPGR[Institutions],0))),NOT(ISNA(MATCH(Placement[[#This Row],[Placement]],AdditionalPhDs[Institutions],0))))</f>
        <v>0</v>
      </c>
    </row>
    <row r="110" spans="1:4">
      <c r="A110">
        <v>2018</v>
      </c>
      <c r="B110" t="s">
        <v>14</v>
      </c>
      <c r="C110" t="s">
        <v>50</v>
      </c>
      <c r="D110" s="5" t="b">
        <f>OR(NOT(ISNA(MATCH(Placement[[#This Row],[Placement]],USPGR[Institutions],0))),NOT(ISNA(MATCH(Placement[[#This Row],[Placement]],GLOBALPGR[Institutions],0))),NOT(ISNA(MATCH(Placement[[#This Row],[Placement]],AdditionalPhDs[Institutions],0))))</f>
        <v>1</v>
      </c>
    </row>
    <row r="111" spans="1:4">
      <c r="A111">
        <v>2018</v>
      </c>
      <c r="B111" t="s">
        <v>14</v>
      </c>
      <c r="C111" t="s">
        <v>112</v>
      </c>
      <c r="D111" s="5" t="b">
        <f>OR(NOT(ISNA(MATCH(Placement[[#This Row],[Placement]],USPGR[Institutions],0))),NOT(ISNA(MATCH(Placement[[#This Row],[Placement]],GLOBALPGR[Institutions],0))),NOT(ISNA(MATCH(Placement[[#This Row],[Placement]],AdditionalPhDs[Institutions],0))))</f>
        <v>1</v>
      </c>
    </row>
    <row r="112" spans="1:4">
      <c r="A112">
        <v>2018</v>
      </c>
      <c r="B112" t="s">
        <v>14</v>
      </c>
      <c r="C112" t="s">
        <v>52</v>
      </c>
      <c r="D112" s="5" t="b">
        <f>OR(NOT(ISNA(MATCH(Placement[[#This Row],[Placement]],USPGR[Institutions],0))),NOT(ISNA(MATCH(Placement[[#This Row],[Placement]],GLOBALPGR[Institutions],0))),NOT(ISNA(MATCH(Placement[[#This Row],[Placement]],AdditionalPhDs[Institutions],0))))</f>
        <v>1</v>
      </c>
    </row>
    <row r="113" spans="1:4">
      <c r="A113">
        <v>2018</v>
      </c>
      <c r="B113" t="s">
        <v>14</v>
      </c>
      <c r="C113" t="s">
        <v>39</v>
      </c>
      <c r="D113" s="5" t="b">
        <f>OR(NOT(ISNA(MATCH(Placement[[#This Row],[Placement]],USPGR[Institutions],0))),NOT(ISNA(MATCH(Placement[[#This Row],[Placement]],GLOBALPGR[Institutions],0))),NOT(ISNA(MATCH(Placement[[#This Row],[Placement]],AdditionalPhDs[Institutions],0))))</f>
        <v>1</v>
      </c>
    </row>
    <row r="114" spans="1:4">
      <c r="A114">
        <v>2018</v>
      </c>
      <c r="B114" t="s">
        <v>14</v>
      </c>
      <c r="C114" t="s">
        <v>48</v>
      </c>
      <c r="D114" s="5" t="b">
        <f>OR(NOT(ISNA(MATCH(Placement[[#This Row],[Placement]],USPGR[Institutions],0))),NOT(ISNA(MATCH(Placement[[#This Row],[Placement]],GLOBALPGR[Institutions],0))),NOT(ISNA(MATCH(Placement[[#This Row],[Placement]],AdditionalPhDs[Institutions],0))))</f>
        <v>1</v>
      </c>
    </row>
    <row r="115" spans="1:4">
      <c r="A115">
        <v>2018</v>
      </c>
      <c r="B115" t="s">
        <v>14</v>
      </c>
      <c r="C115" t="s">
        <v>62</v>
      </c>
      <c r="D115" s="5" t="b">
        <f>OR(NOT(ISNA(MATCH(Placement[[#This Row],[Placement]],USPGR[Institutions],0))),NOT(ISNA(MATCH(Placement[[#This Row],[Placement]],GLOBALPGR[Institutions],0))),NOT(ISNA(MATCH(Placement[[#This Row],[Placement]],AdditionalPhDs[Institutions],0))))</f>
        <v>1</v>
      </c>
    </row>
    <row r="116" spans="1:4">
      <c r="A116">
        <v>2018</v>
      </c>
      <c r="B116" t="s">
        <v>14</v>
      </c>
      <c r="C116" t="s">
        <v>94</v>
      </c>
      <c r="D116" s="5" t="b">
        <f>OR(NOT(ISNA(MATCH(Placement[[#This Row],[Placement]],USPGR[Institutions],0))),NOT(ISNA(MATCH(Placement[[#This Row],[Placement]],GLOBALPGR[Institutions],0))),NOT(ISNA(MATCH(Placement[[#This Row],[Placement]],AdditionalPhDs[Institutions],0))))</f>
        <v>1</v>
      </c>
    </row>
    <row r="117" spans="1:4">
      <c r="A117">
        <v>2019</v>
      </c>
      <c r="B117" t="s">
        <v>14</v>
      </c>
      <c r="C117" t="s">
        <v>104</v>
      </c>
      <c r="D117" s="5" t="b">
        <f>OR(NOT(ISNA(MATCH(Placement[[#This Row],[Placement]],USPGR[Institutions],0))),NOT(ISNA(MATCH(Placement[[#This Row],[Placement]],GLOBALPGR[Institutions],0))),NOT(ISNA(MATCH(Placement[[#This Row],[Placement]],AdditionalPhDs[Institutions],0))))</f>
        <v>0</v>
      </c>
    </row>
    <row r="118" spans="1:4">
      <c r="A118">
        <v>2019</v>
      </c>
      <c r="B118" t="s">
        <v>14</v>
      </c>
      <c r="C118" t="s">
        <v>105</v>
      </c>
      <c r="D118" s="5" t="b">
        <f>OR(NOT(ISNA(MATCH(Placement[[#This Row],[Placement]],USPGR[Institutions],0))),NOT(ISNA(MATCH(Placement[[#This Row],[Placement]],GLOBALPGR[Institutions],0))),NOT(ISNA(MATCH(Placement[[#This Row],[Placement]],AdditionalPhDs[Institutions],0))))</f>
        <v>0</v>
      </c>
    </row>
    <row r="119" spans="1:4">
      <c r="A119">
        <v>2019</v>
      </c>
      <c r="B119" t="s">
        <v>14</v>
      </c>
      <c r="C119" t="s">
        <v>41</v>
      </c>
      <c r="D119" s="5" t="b">
        <f>OR(NOT(ISNA(MATCH(Placement[[#This Row],[Placement]],USPGR[Institutions],0))),NOT(ISNA(MATCH(Placement[[#This Row],[Placement]],GLOBALPGR[Institutions],0))),NOT(ISNA(MATCH(Placement[[#This Row],[Placement]],AdditionalPhDs[Institutions],0))))</f>
        <v>1</v>
      </c>
    </row>
    <row r="120" spans="1:4">
      <c r="A120">
        <v>2019</v>
      </c>
      <c r="B120" t="s">
        <v>14</v>
      </c>
      <c r="C120" t="s">
        <v>96</v>
      </c>
      <c r="D120" s="5" t="b">
        <f>OR(NOT(ISNA(MATCH(Placement[[#This Row],[Placement]],USPGR[Institutions],0))),NOT(ISNA(MATCH(Placement[[#This Row],[Placement]],GLOBALPGR[Institutions],0))),NOT(ISNA(MATCH(Placement[[#This Row],[Placement]],AdditionalPhDs[Institutions],0))))</f>
        <v>1</v>
      </c>
    </row>
    <row r="121" spans="1:4">
      <c r="A121">
        <v>2019</v>
      </c>
      <c r="B121" t="s">
        <v>14</v>
      </c>
      <c r="C121" t="s">
        <v>62</v>
      </c>
      <c r="D121" s="5" t="b">
        <f>OR(NOT(ISNA(MATCH(Placement[[#This Row],[Placement]],USPGR[Institutions],0))),NOT(ISNA(MATCH(Placement[[#This Row],[Placement]],GLOBALPGR[Institutions],0))),NOT(ISNA(MATCH(Placement[[#This Row],[Placement]],AdditionalPhDs[Institutions],0))))</f>
        <v>1</v>
      </c>
    </row>
    <row r="122" spans="1:4">
      <c r="A122">
        <v>2019</v>
      </c>
      <c r="B122" t="s">
        <v>14</v>
      </c>
      <c r="C122" t="s">
        <v>106</v>
      </c>
      <c r="D122" s="5" t="b">
        <f>OR(NOT(ISNA(MATCH(Placement[[#This Row],[Placement]],USPGR[Institutions],0))),NOT(ISNA(MATCH(Placement[[#This Row],[Placement]],GLOBALPGR[Institutions],0))),NOT(ISNA(MATCH(Placement[[#This Row],[Placement]],AdditionalPhDs[Institutions],0))))</f>
        <v>1</v>
      </c>
    </row>
    <row r="123" spans="1:4">
      <c r="A123">
        <v>2020</v>
      </c>
      <c r="B123" t="s">
        <v>14</v>
      </c>
      <c r="C123" t="s">
        <v>91</v>
      </c>
      <c r="D123" s="5" t="b">
        <f>OR(NOT(ISNA(MATCH(Placement[[#This Row],[Placement]],USPGR[Institutions],0))),NOT(ISNA(MATCH(Placement[[#This Row],[Placement]],GLOBALPGR[Institutions],0))),NOT(ISNA(MATCH(Placement[[#This Row],[Placement]],AdditionalPhDs[Institutions],0))))</f>
        <v>1</v>
      </c>
    </row>
    <row r="124" spans="1:4">
      <c r="A124">
        <v>2020</v>
      </c>
      <c r="B124" t="s">
        <v>14</v>
      </c>
      <c r="C124" t="s">
        <v>92</v>
      </c>
      <c r="D124" s="5" t="b">
        <f>OR(NOT(ISNA(MATCH(Placement[[#This Row],[Placement]],USPGR[Institutions],0))),NOT(ISNA(MATCH(Placement[[#This Row],[Placement]],GLOBALPGR[Institutions],0))),NOT(ISNA(MATCH(Placement[[#This Row],[Placement]],AdditionalPhDs[Institutions],0))))</f>
        <v>1</v>
      </c>
    </row>
    <row r="125" spans="1:4">
      <c r="A125">
        <v>2020</v>
      </c>
      <c r="B125" t="s">
        <v>14</v>
      </c>
      <c r="C125" t="s">
        <v>32</v>
      </c>
      <c r="D125" s="5" t="b">
        <f>OR(NOT(ISNA(MATCH(Placement[[#This Row],[Placement]],USPGR[Institutions],0))),NOT(ISNA(MATCH(Placement[[#This Row],[Placement]],GLOBALPGR[Institutions],0))),NOT(ISNA(MATCH(Placement[[#This Row],[Placement]],AdditionalPhDs[Institutions],0))))</f>
        <v>1</v>
      </c>
    </row>
    <row r="126" spans="1:4">
      <c r="A126">
        <v>2020</v>
      </c>
      <c r="B126" t="s">
        <v>14</v>
      </c>
      <c r="C126" t="s">
        <v>51</v>
      </c>
      <c r="D126" s="5" t="b">
        <f>OR(NOT(ISNA(MATCH(Placement[[#This Row],[Placement]],USPGR[Institutions],0))),NOT(ISNA(MATCH(Placement[[#This Row],[Placement]],GLOBALPGR[Institutions],0))),NOT(ISNA(MATCH(Placement[[#This Row],[Placement]],AdditionalPhDs[Institutions],0))))</f>
        <v>1</v>
      </c>
    </row>
    <row r="127" spans="1:4">
      <c r="A127">
        <v>2020</v>
      </c>
      <c r="B127" t="s">
        <v>14</v>
      </c>
      <c r="C127" t="s">
        <v>76</v>
      </c>
      <c r="D127" s="5" t="b">
        <f>OR(NOT(ISNA(MATCH(Placement[[#This Row],[Placement]],USPGR[Institutions],0))),NOT(ISNA(MATCH(Placement[[#This Row],[Placement]],GLOBALPGR[Institutions],0))),NOT(ISNA(MATCH(Placement[[#This Row],[Placement]],AdditionalPhDs[Institutions],0))))</f>
        <v>1</v>
      </c>
    </row>
    <row r="128" spans="1:4">
      <c r="A128">
        <v>2020</v>
      </c>
      <c r="B128" t="s">
        <v>14</v>
      </c>
      <c r="C128" t="s">
        <v>34</v>
      </c>
      <c r="D128" s="5" t="b">
        <f>OR(NOT(ISNA(MATCH(Placement[[#This Row],[Placement]],USPGR[Institutions],0))),NOT(ISNA(MATCH(Placement[[#This Row],[Placement]],GLOBALPGR[Institutions],0))),NOT(ISNA(MATCH(Placement[[#This Row],[Placement]],AdditionalPhDs[Institutions],0))))</f>
        <v>1</v>
      </c>
    </row>
    <row r="129" spans="1:4">
      <c r="A129">
        <v>2020</v>
      </c>
      <c r="B129" t="s">
        <v>14</v>
      </c>
      <c r="C129" t="s">
        <v>70</v>
      </c>
      <c r="D129" s="5" t="b">
        <f>OR(NOT(ISNA(MATCH(Placement[[#This Row],[Placement]],USPGR[Institutions],0))),NOT(ISNA(MATCH(Placement[[#This Row],[Placement]],GLOBALPGR[Institutions],0))),NOT(ISNA(MATCH(Placement[[#This Row],[Placement]],AdditionalPhDs[Institutions],0))))</f>
        <v>1</v>
      </c>
    </row>
    <row r="130" spans="1:4">
      <c r="A130">
        <v>2021</v>
      </c>
      <c r="B130" t="s">
        <v>14</v>
      </c>
      <c r="C130" t="s">
        <v>67</v>
      </c>
      <c r="D130" s="5" t="b">
        <f>OR(NOT(ISNA(MATCH(Placement[[#This Row],[Placement]],USPGR[Institutions],0))),NOT(ISNA(MATCH(Placement[[#This Row],[Placement]],GLOBALPGR[Institutions],0))),NOT(ISNA(MATCH(Placement[[#This Row],[Placement]],AdditionalPhDs[Institutions],0))))</f>
        <v>1</v>
      </c>
    </row>
    <row r="131" spans="1:4">
      <c r="A131">
        <v>2021</v>
      </c>
      <c r="B131" t="s">
        <v>14</v>
      </c>
      <c r="C131" t="s">
        <v>52</v>
      </c>
      <c r="D131" s="5" t="b">
        <f>OR(NOT(ISNA(MATCH(Placement[[#This Row],[Placement]],USPGR[Institutions],0))),NOT(ISNA(MATCH(Placement[[#This Row],[Placement]],GLOBALPGR[Institutions],0))),NOT(ISNA(MATCH(Placement[[#This Row],[Placement]],AdditionalPhDs[Institutions],0))))</f>
        <v>1</v>
      </c>
    </row>
    <row r="132" spans="1:4">
      <c r="A132">
        <v>2021</v>
      </c>
      <c r="B132" t="s">
        <v>14</v>
      </c>
      <c r="C132" t="s">
        <v>69</v>
      </c>
      <c r="D132" s="5" t="b">
        <f>OR(NOT(ISNA(MATCH(Placement[[#This Row],[Placement]],USPGR[Institutions],0))),NOT(ISNA(MATCH(Placement[[#This Row],[Placement]],GLOBALPGR[Institutions],0))),NOT(ISNA(MATCH(Placement[[#This Row],[Placement]],AdditionalPhDs[Institutions],0))))</f>
        <v>1</v>
      </c>
    </row>
    <row r="133" spans="1:4">
      <c r="A133">
        <v>2021</v>
      </c>
      <c r="B133" t="s">
        <v>14</v>
      </c>
      <c r="C133" t="s">
        <v>34</v>
      </c>
      <c r="D133" s="5" t="b">
        <f>OR(NOT(ISNA(MATCH(Placement[[#This Row],[Placement]],USPGR[Institutions],0))),NOT(ISNA(MATCH(Placement[[#This Row],[Placement]],GLOBALPGR[Institutions],0))),NOT(ISNA(MATCH(Placement[[#This Row],[Placement]],AdditionalPhDs[Institutions],0))))</f>
        <v>1</v>
      </c>
    </row>
    <row r="134" spans="1:4">
      <c r="A134">
        <v>2022</v>
      </c>
      <c r="B134" t="s">
        <v>14</v>
      </c>
      <c r="C134" t="s">
        <v>49</v>
      </c>
      <c r="D134" s="5" t="b">
        <f>OR(NOT(ISNA(MATCH(Placement[[#This Row],[Placement]],USPGR[Institutions],0))),NOT(ISNA(MATCH(Placement[[#This Row],[Placement]],GLOBALPGR[Institutions],0))),NOT(ISNA(MATCH(Placement[[#This Row],[Placement]],AdditionalPhDs[Institutions],0))))</f>
        <v>0</v>
      </c>
    </row>
    <row r="135" spans="1:4">
      <c r="A135">
        <v>2022</v>
      </c>
      <c r="B135" t="s">
        <v>14</v>
      </c>
      <c r="C135" t="s">
        <v>30</v>
      </c>
      <c r="D135" s="5" t="b">
        <f>OR(NOT(ISNA(MATCH(Placement[[#This Row],[Placement]],USPGR[Institutions],0))),NOT(ISNA(MATCH(Placement[[#This Row],[Placement]],GLOBALPGR[Institutions],0))),NOT(ISNA(MATCH(Placement[[#This Row],[Placement]],AdditionalPhDs[Institutions],0))))</f>
        <v>0</v>
      </c>
    </row>
    <row r="136" spans="1:4">
      <c r="A136">
        <v>2022</v>
      </c>
      <c r="B136" t="s">
        <v>14</v>
      </c>
      <c r="C136" t="s">
        <v>50</v>
      </c>
      <c r="D136" s="5" t="b">
        <f>OR(NOT(ISNA(MATCH(Placement[[#This Row],[Placement]],USPGR[Institutions],0))),NOT(ISNA(MATCH(Placement[[#This Row],[Placement]],GLOBALPGR[Institutions],0))),NOT(ISNA(MATCH(Placement[[#This Row],[Placement]],AdditionalPhDs[Institutions],0))))</f>
        <v>1</v>
      </c>
    </row>
    <row r="137" spans="1:4">
      <c r="A137">
        <v>2022</v>
      </c>
      <c r="B137" t="s">
        <v>14</v>
      </c>
      <c r="C137" t="s">
        <v>51</v>
      </c>
      <c r="D137" s="5" t="b">
        <f>OR(NOT(ISNA(MATCH(Placement[[#This Row],[Placement]],USPGR[Institutions],0))),NOT(ISNA(MATCH(Placement[[#This Row],[Placement]],GLOBALPGR[Institutions],0))),NOT(ISNA(MATCH(Placement[[#This Row],[Placement]],AdditionalPhDs[Institutions],0))))</f>
        <v>1</v>
      </c>
    </row>
    <row r="138" spans="1:4">
      <c r="A138">
        <v>2022</v>
      </c>
      <c r="B138" t="s">
        <v>14</v>
      </c>
      <c r="C138" t="s">
        <v>41</v>
      </c>
      <c r="D138" s="5" t="b">
        <f>OR(NOT(ISNA(MATCH(Placement[[#This Row],[Placement]],USPGR[Institutions],0))),NOT(ISNA(MATCH(Placement[[#This Row],[Placement]],GLOBALPGR[Institutions],0))),NOT(ISNA(MATCH(Placement[[#This Row],[Placement]],AdditionalPhDs[Institutions],0))))</f>
        <v>1</v>
      </c>
    </row>
    <row r="139" spans="1:4">
      <c r="A139">
        <v>2022</v>
      </c>
      <c r="B139" t="s">
        <v>14</v>
      </c>
      <c r="C139" t="s">
        <v>52</v>
      </c>
      <c r="D139" s="5" t="b">
        <f>OR(NOT(ISNA(MATCH(Placement[[#This Row],[Placement]],USPGR[Institutions],0))),NOT(ISNA(MATCH(Placement[[#This Row],[Placement]],GLOBALPGR[Institutions],0))),NOT(ISNA(MATCH(Placement[[#This Row],[Placement]],AdditionalPhDs[Institutions],0))))</f>
        <v>1</v>
      </c>
    </row>
    <row r="140" spans="1:4">
      <c r="A140">
        <v>2022</v>
      </c>
      <c r="B140" t="s">
        <v>14</v>
      </c>
      <c r="C140" t="s">
        <v>53</v>
      </c>
      <c r="D140" s="5" t="b">
        <f>OR(NOT(ISNA(MATCH(Placement[[#This Row],[Placement]],USPGR[Institutions],0))),NOT(ISNA(MATCH(Placement[[#This Row],[Placement]],GLOBALPGR[Institutions],0))),NOT(ISNA(MATCH(Placement[[#This Row],[Placement]],AdditionalPhDs[Institutions],0))))</f>
        <v>1</v>
      </c>
    </row>
    <row r="141" spans="1:4">
      <c r="A141">
        <v>2023</v>
      </c>
      <c r="B141" t="s">
        <v>14</v>
      </c>
      <c r="C141" t="s">
        <v>34</v>
      </c>
      <c r="D141" s="5" t="b">
        <f>OR(NOT(ISNA(MATCH(Placement[[#This Row],[Placement]],USPGR[Institutions],0))),NOT(ISNA(MATCH(Placement[[#This Row],[Placement]],GLOBALPGR[Institutions],0))),NOT(ISNA(MATCH(Placement[[#This Row],[Placement]],AdditionalPhDs[Institutions],0))))</f>
        <v>1</v>
      </c>
    </row>
    <row r="142" spans="1:4">
      <c r="A142">
        <v>2023</v>
      </c>
      <c r="B142" t="s">
        <v>14</v>
      </c>
      <c r="C142" t="s">
        <v>39</v>
      </c>
      <c r="D142" s="5" t="b">
        <f>OR(NOT(ISNA(MATCH(Placement[[#This Row],[Placement]],USPGR[Institutions],0))),NOT(ISNA(MATCH(Placement[[#This Row],[Placement]],GLOBALPGR[Institutions],0))),NOT(ISNA(MATCH(Placement[[#This Row],[Placement]],AdditionalPhDs[Institutions],0))))</f>
        <v>1</v>
      </c>
    </row>
    <row r="143" spans="1:4">
      <c r="A143">
        <v>2023</v>
      </c>
      <c r="B143" t="s">
        <v>14</v>
      </c>
      <c r="C143" t="s">
        <v>34</v>
      </c>
      <c r="D143" s="5" t="b">
        <f>OR(NOT(ISNA(MATCH(Placement[[#This Row],[Placement]],USPGR[Institutions],0))),NOT(ISNA(MATCH(Placement[[#This Row],[Placement]],GLOBALPGR[Institutions],0))),NOT(ISNA(MATCH(Placement[[#This Row],[Placement]],AdditionalPhDs[Institutions],0))))</f>
        <v>1</v>
      </c>
    </row>
    <row r="144" spans="1:4">
      <c r="A144">
        <v>2023</v>
      </c>
      <c r="B144" t="s">
        <v>14</v>
      </c>
      <c r="C144" t="s">
        <v>51</v>
      </c>
      <c r="D144" s="5" t="b">
        <f>OR(NOT(ISNA(MATCH(Placement[[#This Row],[Placement]],USPGR[Institutions],0))),NOT(ISNA(MATCH(Placement[[#This Row],[Placement]],GLOBALPGR[Institutions],0))),NOT(ISNA(MATCH(Placement[[#This Row],[Placement]],AdditionalPhDs[Institutions],0))))</f>
        <v>1</v>
      </c>
    </row>
    <row r="145" spans="1:4">
      <c r="A145">
        <v>2023</v>
      </c>
      <c r="B145" t="s">
        <v>14</v>
      </c>
      <c r="C145" t="s">
        <v>184</v>
      </c>
      <c r="D145" s="5" t="b">
        <f>OR(NOT(ISNA(MATCH(Placement[[#This Row],[Placement]],USPGR[Institutions],0))),NOT(ISNA(MATCH(Placement[[#This Row],[Placement]],GLOBALPGR[Institutions],0))),NOT(ISNA(MATCH(Placement[[#This Row],[Placement]],AdditionalPhDs[Institutions],0))))</f>
        <v>0</v>
      </c>
    </row>
    <row r="146" spans="1:4">
      <c r="A146">
        <v>2023</v>
      </c>
      <c r="B146" t="s">
        <v>14</v>
      </c>
      <c r="C146" t="s">
        <v>70</v>
      </c>
      <c r="D146" s="5" t="b">
        <f>OR(NOT(ISNA(MATCH(Placement[[#This Row],[Placement]],USPGR[Institutions],0))),NOT(ISNA(MATCH(Placement[[#This Row],[Placement]],GLOBALPGR[Institutions],0))),NOT(ISNA(MATCH(Placement[[#This Row],[Placement]],AdditionalPhDs[Institutions],0))))</f>
        <v>1</v>
      </c>
    </row>
    <row r="147" spans="1:4">
      <c r="A147">
        <v>2023</v>
      </c>
      <c r="B147" t="s">
        <v>14</v>
      </c>
      <c r="C147" t="s">
        <v>111</v>
      </c>
      <c r="D147" s="5" t="b">
        <f>OR(NOT(ISNA(MATCH(Placement[[#This Row],[Placement]],USPGR[Institutions],0))),NOT(ISNA(MATCH(Placement[[#This Row],[Placement]],GLOBALPGR[Institutions],0))),NOT(ISNA(MATCH(Placement[[#This Row],[Placement]],AdditionalPhDs[Institutions],0))))</f>
        <v>0</v>
      </c>
    </row>
    <row r="148" spans="1:4">
      <c r="A148">
        <v>2023</v>
      </c>
      <c r="B148" t="s">
        <v>14</v>
      </c>
      <c r="C148" t="s">
        <v>51</v>
      </c>
      <c r="D148" s="5" t="b">
        <f>OR(NOT(ISNA(MATCH(Placement[[#This Row],[Placement]],USPGR[Institutions],0))),NOT(ISNA(MATCH(Placement[[#This Row],[Placement]],GLOBALPGR[Institutions],0))),NOT(ISNA(MATCH(Placement[[#This Row],[Placement]],AdditionalPhDs[Institutions],0))))</f>
        <v>1</v>
      </c>
    </row>
    <row r="149" spans="1:4">
      <c r="A149">
        <v>2019</v>
      </c>
      <c r="B149" t="s">
        <v>13</v>
      </c>
      <c r="C149" t="s">
        <v>95</v>
      </c>
      <c r="D149" s="5" t="b">
        <f>OR(NOT(ISNA(MATCH(Placement[[#This Row],[Placement]],USPGR[Institutions],0))),NOT(ISNA(MATCH(Placement[[#This Row],[Placement]],GLOBALPGR[Institutions],0))),NOT(ISNA(MATCH(Placement[[#This Row],[Placement]],AdditionalPhDs[Institutions],0))))</f>
        <v>0</v>
      </c>
    </row>
    <row r="150" spans="1:4">
      <c r="A150">
        <v>2019</v>
      </c>
      <c r="B150" t="s">
        <v>13</v>
      </c>
      <c r="C150" t="s">
        <v>102</v>
      </c>
      <c r="D150" s="5" t="b">
        <f>OR(NOT(ISNA(MATCH(Placement[[#This Row],[Placement]],USPGR[Institutions],0))),NOT(ISNA(MATCH(Placement[[#This Row],[Placement]],GLOBALPGR[Institutions],0))),NOT(ISNA(MATCH(Placement[[#This Row],[Placement]],AdditionalPhDs[Institutions],0))))</f>
        <v>0</v>
      </c>
    </row>
    <row r="151" spans="1:4">
      <c r="A151">
        <v>2019</v>
      </c>
      <c r="B151" t="s">
        <v>13</v>
      </c>
      <c r="C151" t="s">
        <v>46</v>
      </c>
      <c r="D151" s="5" t="b">
        <f>OR(NOT(ISNA(MATCH(Placement[[#This Row],[Placement]],USPGR[Institutions],0))),NOT(ISNA(MATCH(Placement[[#This Row],[Placement]],GLOBALPGR[Institutions],0))),NOT(ISNA(MATCH(Placement[[#This Row],[Placement]],AdditionalPhDs[Institutions],0))))</f>
        <v>1</v>
      </c>
    </row>
    <row r="152" spans="1:4">
      <c r="A152">
        <v>2019</v>
      </c>
      <c r="B152" t="s">
        <v>13</v>
      </c>
      <c r="C152" t="s">
        <v>47</v>
      </c>
      <c r="D152" s="5" t="b">
        <f>OR(NOT(ISNA(MATCH(Placement[[#This Row],[Placement]],USPGR[Institutions],0))),NOT(ISNA(MATCH(Placement[[#This Row],[Placement]],GLOBALPGR[Institutions],0))),NOT(ISNA(MATCH(Placement[[#This Row],[Placement]],AdditionalPhDs[Institutions],0))))</f>
        <v>1</v>
      </c>
    </row>
    <row r="153" spans="1:4">
      <c r="A153">
        <v>2019</v>
      </c>
      <c r="B153" t="s">
        <v>13</v>
      </c>
      <c r="C153" t="s">
        <v>103</v>
      </c>
      <c r="D153" s="5" t="b">
        <f>OR(NOT(ISNA(MATCH(Placement[[#This Row],[Placement]],USPGR[Institutions],0))),NOT(ISNA(MATCH(Placement[[#This Row],[Placement]],GLOBALPGR[Institutions],0))),NOT(ISNA(MATCH(Placement[[#This Row],[Placement]],AdditionalPhDs[Institutions],0))))</f>
        <v>1</v>
      </c>
    </row>
    <row r="154" spans="1:4">
      <c r="A154">
        <v>2019</v>
      </c>
      <c r="B154" t="s">
        <v>13</v>
      </c>
      <c r="C154" t="s">
        <v>59</v>
      </c>
      <c r="D154" s="5" t="b">
        <f>OR(NOT(ISNA(MATCH(Placement[[#This Row],[Placement]],USPGR[Institutions],0))),NOT(ISNA(MATCH(Placement[[#This Row],[Placement]],GLOBALPGR[Institutions],0))),NOT(ISNA(MATCH(Placement[[#This Row],[Placement]],AdditionalPhDs[Institutions],0))))</f>
        <v>1</v>
      </c>
    </row>
    <row r="155" spans="1:4">
      <c r="A155">
        <v>2019</v>
      </c>
      <c r="B155" t="s">
        <v>13</v>
      </c>
      <c r="C155" t="s">
        <v>59</v>
      </c>
      <c r="D155" s="5" t="b">
        <f>OR(NOT(ISNA(MATCH(Placement[[#This Row],[Placement]],USPGR[Institutions],0))),NOT(ISNA(MATCH(Placement[[#This Row],[Placement]],GLOBALPGR[Institutions],0))),NOT(ISNA(MATCH(Placement[[#This Row],[Placement]],AdditionalPhDs[Institutions],0))))</f>
        <v>1</v>
      </c>
    </row>
    <row r="156" spans="1:4">
      <c r="A156">
        <v>2019</v>
      </c>
      <c r="B156" t="s">
        <v>13</v>
      </c>
      <c r="C156" t="s">
        <v>48</v>
      </c>
      <c r="D156" s="5" t="b">
        <f>OR(NOT(ISNA(MATCH(Placement[[#This Row],[Placement]],USPGR[Institutions],0))),NOT(ISNA(MATCH(Placement[[#This Row],[Placement]],GLOBALPGR[Institutions],0))),NOT(ISNA(MATCH(Placement[[#This Row],[Placement]],AdditionalPhDs[Institutions],0))))</f>
        <v>1</v>
      </c>
    </row>
    <row r="157" spans="1:4">
      <c r="A157">
        <v>2020</v>
      </c>
      <c r="B157" t="s">
        <v>13</v>
      </c>
      <c r="C157" t="s">
        <v>87</v>
      </c>
      <c r="D157" s="5" t="b">
        <f>OR(NOT(ISNA(MATCH(Placement[[#This Row],[Placement]],USPGR[Institutions],0))),NOT(ISNA(MATCH(Placement[[#This Row],[Placement]],GLOBALPGR[Institutions],0))),NOT(ISNA(MATCH(Placement[[#This Row],[Placement]],AdditionalPhDs[Institutions],0))))</f>
        <v>0</v>
      </c>
    </row>
    <row r="158" spans="1:4">
      <c r="A158">
        <v>2020</v>
      </c>
      <c r="B158" t="s">
        <v>13</v>
      </c>
      <c r="C158" t="s">
        <v>44</v>
      </c>
      <c r="D158" s="5" t="b">
        <f>OR(NOT(ISNA(MATCH(Placement[[#This Row],[Placement]],USPGR[Institutions],0))),NOT(ISNA(MATCH(Placement[[#This Row],[Placement]],GLOBALPGR[Institutions],0))),NOT(ISNA(MATCH(Placement[[#This Row],[Placement]],AdditionalPhDs[Institutions],0))))</f>
        <v>0</v>
      </c>
    </row>
    <row r="159" spans="1:4">
      <c r="A159">
        <v>2020</v>
      </c>
      <c r="B159" t="s">
        <v>13</v>
      </c>
      <c r="C159" t="s">
        <v>46</v>
      </c>
      <c r="D159" s="5" t="b">
        <f>OR(NOT(ISNA(MATCH(Placement[[#This Row],[Placement]],USPGR[Institutions],0))),NOT(ISNA(MATCH(Placement[[#This Row],[Placement]],GLOBALPGR[Institutions],0))),NOT(ISNA(MATCH(Placement[[#This Row],[Placement]],AdditionalPhDs[Institutions],0))))</f>
        <v>1</v>
      </c>
    </row>
    <row r="160" spans="1:4">
      <c r="A160">
        <v>2020</v>
      </c>
      <c r="B160" t="s">
        <v>13</v>
      </c>
      <c r="C160" t="s">
        <v>88</v>
      </c>
      <c r="D160" s="5" t="b">
        <f>OR(NOT(ISNA(MATCH(Placement[[#This Row],[Placement]],USPGR[Institutions],0))),NOT(ISNA(MATCH(Placement[[#This Row],[Placement]],GLOBALPGR[Institutions],0))),NOT(ISNA(MATCH(Placement[[#This Row],[Placement]],AdditionalPhDs[Institutions],0))))</f>
        <v>1</v>
      </c>
    </row>
    <row r="161" spans="1:4">
      <c r="A161">
        <v>2020</v>
      </c>
      <c r="B161" t="s">
        <v>13</v>
      </c>
      <c r="C161" t="s">
        <v>89</v>
      </c>
      <c r="D161" s="5" t="b">
        <f>OR(NOT(ISNA(MATCH(Placement[[#This Row],[Placement]],USPGR[Institutions],0))),NOT(ISNA(MATCH(Placement[[#This Row],[Placement]],GLOBALPGR[Institutions],0))),NOT(ISNA(MATCH(Placement[[#This Row],[Placement]],AdditionalPhDs[Institutions],0))))</f>
        <v>1</v>
      </c>
    </row>
    <row r="162" spans="1:4">
      <c r="A162">
        <v>2020</v>
      </c>
      <c r="B162" t="s">
        <v>13</v>
      </c>
      <c r="C162" t="s">
        <v>27</v>
      </c>
      <c r="D162" s="5" t="b">
        <f>OR(NOT(ISNA(MATCH(Placement[[#This Row],[Placement]],USPGR[Institutions],0))),NOT(ISNA(MATCH(Placement[[#This Row],[Placement]],GLOBALPGR[Institutions],0))),NOT(ISNA(MATCH(Placement[[#This Row],[Placement]],AdditionalPhDs[Institutions],0))))</f>
        <v>1</v>
      </c>
    </row>
    <row r="163" spans="1:4">
      <c r="A163">
        <v>2020</v>
      </c>
      <c r="B163" t="s">
        <v>13</v>
      </c>
      <c r="C163" t="s">
        <v>90</v>
      </c>
      <c r="D163" s="5" t="b">
        <f>OR(NOT(ISNA(MATCH(Placement[[#This Row],[Placement]],USPGR[Institutions],0))),NOT(ISNA(MATCH(Placement[[#This Row],[Placement]],GLOBALPGR[Institutions],0))),NOT(ISNA(MATCH(Placement[[#This Row],[Placement]],AdditionalPhDs[Institutions],0))))</f>
        <v>1</v>
      </c>
    </row>
    <row r="164" spans="1:4">
      <c r="A164">
        <v>2020</v>
      </c>
      <c r="B164" t="s">
        <v>13</v>
      </c>
      <c r="C164" t="s">
        <v>35</v>
      </c>
      <c r="D164" s="5" t="b">
        <f>OR(NOT(ISNA(MATCH(Placement[[#This Row],[Placement]],USPGR[Institutions],0))),NOT(ISNA(MATCH(Placement[[#This Row],[Placement]],GLOBALPGR[Institutions],0))),NOT(ISNA(MATCH(Placement[[#This Row],[Placement]],AdditionalPhDs[Institutions],0))))</f>
        <v>1</v>
      </c>
    </row>
    <row r="165" spans="1:4">
      <c r="A165">
        <v>2021</v>
      </c>
      <c r="B165" t="s">
        <v>13</v>
      </c>
      <c r="C165" t="s">
        <v>44</v>
      </c>
      <c r="D165" s="5" t="b">
        <f>OR(NOT(ISNA(MATCH(Placement[[#This Row],[Placement]],USPGR[Institutions],0))),NOT(ISNA(MATCH(Placement[[#This Row],[Placement]],GLOBALPGR[Institutions],0))),NOT(ISNA(MATCH(Placement[[#This Row],[Placement]],AdditionalPhDs[Institutions],0))))</f>
        <v>0</v>
      </c>
    </row>
    <row r="166" spans="1:4">
      <c r="A166">
        <v>2021</v>
      </c>
      <c r="B166" t="s">
        <v>13</v>
      </c>
      <c r="C166" t="s">
        <v>58</v>
      </c>
      <c r="D166" s="5" t="b">
        <f>OR(NOT(ISNA(MATCH(Placement[[#This Row],[Placement]],USPGR[Institutions],0))),NOT(ISNA(MATCH(Placement[[#This Row],[Placement]],GLOBALPGR[Institutions],0))),NOT(ISNA(MATCH(Placement[[#This Row],[Placement]],AdditionalPhDs[Institutions],0))))</f>
        <v>0</v>
      </c>
    </row>
    <row r="167" spans="1:4">
      <c r="A167">
        <v>2021</v>
      </c>
      <c r="B167" t="s">
        <v>13</v>
      </c>
      <c r="C167" t="s">
        <v>71</v>
      </c>
      <c r="D167" s="5" t="b">
        <f>OR(NOT(ISNA(MATCH(Placement[[#This Row],[Placement]],USPGR[Institutions],0))),NOT(ISNA(MATCH(Placement[[#This Row],[Placement]],GLOBALPGR[Institutions],0))),NOT(ISNA(MATCH(Placement[[#This Row],[Placement]],AdditionalPhDs[Institutions],0))))</f>
        <v>1</v>
      </c>
    </row>
    <row r="168" spans="1:4">
      <c r="A168">
        <v>2022</v>
      </c>
      <c r="B168" t="s">
        <v>13</v>
      </c>
      <c r="C168" t="s">
        <v>43</v>
      </c>
      <c r="D168" s="5" t="b">
        <f>OR(NOT(ISNA(MATCH(Placement[[#This Row],[Placement]],USPGR[Institutions],0))),NOT(ISNA(MATCH(Placement[[#This Row],[Placement]],GLOBALPGR[Institutions],0))),NOT(ISNA(MATCH(Placement[[#This Row],[Placement]],AdditionalPhDs[Institutions],0))))</f>
        <v>0</v>
      </c>
    </row>
    <row r="169" spans="1:4">
      <c r="A169">
        <v>2022</v>
      </c>
      <c r="B169" t="s">
        <v>13</v>
      </c>
      <c r="C169" t="s">
        <v>44</v>
      </c>
      <c r="D169" s="5" t="b">
        <f>OR(NOT(ISNA(MATCH(Placement[[#This Row],[Placement]],USPGR[Institutions],0))),NOT(ISNA(MATCH(Placement[[#This Row],[Placement]],GLOBALPGR[Institutions],0))),NOT(ISNA(MATCH(Placement[[#This Row],[Placement]],AdditionalPhDs[Institutions],0))))</f>
        <v>0</v>
      </c>
    </row>
    <row r="170" spans="1:4">
      <c r="A170">
        <v>2022</v>
      </c>
      <c r="B170" t="s">
        <v>13</v>
      </c>
      <c r="C170" t="s">
        <v>45</v>
      </c>
      <c r="D170" s="5" t="b">
        <f>OR(NOT(ISNA(MATCH(Placement[[#This Row],[Placement]],USPGR[Institutions],0))),NOT(ISNA(MATCH(Placement[[#This Row],[Placement]],GLOBALPGR[Institutions],0))),NOT(ISNA(MATCH(Placement[[#This Row],[Placement]],AdditionalPhDs[Institutions],0))))</f>
        <v>1</v>
      </c>
    </row>
    <row r="171" spans="1:4">
      <c r="A171">
        <v>2022</v>
      </c>
      <c r="B171" t="s">
        <v>13</v>
      </c>
      <c r="C171" t="s">
        <v>46</v>
      </c>
      <c r="D171" s="5" t="b">
        <f>OR(NOT(ISNA(MATCH(Placement[[#This Row],[Placement]],USPGR[Institutions],0))),NOT(ISNA(MATCH(Placement[[#This Row],[Placement]],GLOBALPGR[Institutions],0))),NOT(ISNA(MATCH(Placement[[#This Row],[Placement]],AdditionalPhDs[Institutions],0))))</f>
        <v>1</v>
      </c>
    </row>
    <row r="172" spans="1:4">
      <c r="A172">
        <v>2022</v>
      </c>
      <c r="B172" t="s">
        <v>13</v>
      </c>
      <c r="C172" t="s">
        <v>47</v>
      </c>
      <c r="D172" s="5" t="b">
        <f>OR(NOT(ISNA(MATCH(Placement[[#This Row],[Placement]],USPGR[Institutions],0))),NOT(ISNA(MATCH(Placement[[#This Row],[Placement]],GLOBALPGR[Institutions],0))),NOT(ISNA(MATCH(Placement[[#This Row],[Placement]],AdditionalPhDs[Institutions],0))))</f>
        <v>1</v>
      </c>
    </row>
    <row r="173" spans="1:4">
      <c r="A173">
        <v>2022</v>
      </c>
      <c r="B173" t="s">
        <v>13</v>
      </c>
      <c r="C173" t="s">
        <v>48</v>
      </c>
      <c r="D173" s="5" t="b">
        <f>OR(NOT(ISNA(MATCH(Placement[[#This Row],[Placement]],USPGR[Institutions],0))),NOT(ISNA(MATCH(Placement[[#This Row],[Placement]],GLOBALPGR[Institutions],0))),NOT(ISNA(MATCH(Placement[[#This Row],[Placement]],AdditionalPhDs[Institutions],0))))</f>
        <v>1</v>
      </c>
    </row>
    <row r="174" spans="1:4">
      <c r="A174">
        <v>2018</v>
      </c>
      <c r="B174" t="s">
        <v>23</v>
      </c>
      <c r="C174" t="s">
        <v>85</v>
      </c>
      <c r="D174" s="5" t="b">
        <f>OR(NOT(ISNA(MATCH(Placement[[#This Row],[Placement]],USPGR[Institutions],0))),NOT(ISNA(MATCH(Placement[[#This Row],[Placement]],GLOBALPGR[Institutions],0))),NOT(ISNA(MATCH(Placement[[#This Row],[Placement]],AdditionalPhDs[Institutions],0))))</f>
        <v>1</v>
      </c>
    </row>
    <row r="175" spans="1:4">
      <c r="A175">
        <v>2018</v>
      </c>
      <c r="B175" t="s">
        <v>23</v>
      </c>
      <c r="C175" t="s">
        <v>40</v>
      </c>
      <c r="D175" s="5" t="b">
        <f>OR(NOT(ISNA(MATCH(Placement[[#This Row],[Placement]],USPGR[Institutions],0))),NOT(ISNA(MATCH(Placement[[#This Row],[Placement]],GLOBALPGR[Institutions],0))),NOT(ISNA(MATCH(Placement[[#This Row],[Placement]],AdditionalPhDs[Institutions],0))))</f>
        <v>1</v>
      </c>
    </row>
    <row r="176" spans="1:4">
      <c r="A176">
        <v>2018</v>
      </c>
      <c r="B176" t="s">
        <v>23</v>
      </c>
      <c r="C176" t="s">
        <v>29</v>
      </c>
      <c r="D176" s="5" t="b">
        <f>OR(NOT(ISNA(MATCH(Placement[[#This Row],[Placement]],USPGR[Institutions],0))),NOT(ISNA(MATCH(Placement[[#This Row],[Placement]],GLOBALPGR[Institutions],0))),NOT(ISNA(MATCH(Placement[[#This Row],[Placement]],AdditionalPhDs[Institutions],0))))</f>
        <v>1</v>
      </c>
    </row>
    <row r="177" spans="1:4">
      <c r="A177">
        <v>2019</v>
      </c>
      <c r="B177" t="s">
        <v>23</v>
      </c>
      <c r="C177" t="s">
        <v>102</v>
      </c>
      <c r="D177" s="5" t="b">
        <f>OR(NOT(ISNA(MATCH(Placement[[#This Row],[Placement]],USPGR[Institutions],0))),NOT(ISNA(MATCH(Placement[[#This Row],[Placement]],GLOBALPGR[Institutions],0))),NOT(ISNA(MATCH(Placement[[#This Row],[Placement]],AdditionalPhDs[Institutions],0))))</f>
        <v>0</v>
      </c>
    </row>
    <row r="178" spans="1:4">
      <c r="A178">
        <v>2019</v>
      </c>
      <c r="B178" t="s">
        <v>23</v>
      </c>
      <c r="C178" t="s">
        <v>41</v>
      </c>
      <c r="D178" s="5" t="b">
        <f>OR(NOT(ISNA(MATCH(Placement[[#This Row],[Placement]],USPGR[Institutions],0))),NOT(ISNA(MATCH(Placement[[#This Row],[Placement]],GLOBALPGR[Institutions],0))),NOT(ISNA(MATCH(Placement[[#This Row],[Placement]],AdditionalPhDs[Institutions],0))))</f>
        <v>1</v>
      </c>
    </row>
    <row r="179" spans="1:4">
      <c r="A179">
        <v>2019</v>
      </c>
      <c r="B179" t="s">
        <v>23</v>
      </c>
      <c r="C179" t="s">
        <v>39</v>
      </c>
      <c r="D179" s="5" t="b">
        <f>OR(NOT(ISNA(MATCH(Placement[[#This Row],[Placement]],USPGR[Institutions],0))),NOT(ISNA(MATCH(Placement[[#This Row],[Placement]],GLOBALPGR[Institutions],0))),NOT(ISNA(MATCH(Placement[[#This Row],[Placement]],AdditionalPhDs[Institutions],0))))</f>
        <v>1</v>
      </c>
    </row>
    <row r="180" spans="1:4">
      <c r="A180">
        <v>2019</v>
      </c>
      <c r="B180" t="s">
        <v>23</v>
      </c>
      <c r="C180" t="s">
        <v>40</v>
      </c>
      <c r="D180" s="5" t="b">
        <f>OR(NOT(ISNA(MATCH(Placement[[#This Row],[Placement]],USPGR[Institutions],0))),NOT(ISNA(MATCH(Placement[[#This Row],[Placement]],GLOBALPGR[Institutions],0))),NOT(ISNA(MATCH(Placement[[#This Row],[Placement]],AdditionalPhDs[Institutions],0))))</f>
        <v>1</v>
      </c>
    </row>
    <row r="181" spans="1:4">
      <c r="A181">
        <v>2019</v>
      </c>
      <c r="B181" t="s">
        <v>23</v>
      </c>
      <c r="C181" t="s">
        <v>89</v>
      </c>
      <c r="D181" s="5" t="b">
        <f>OR(NOT(ISNA(MATCH(Placement[[#This Row],[Placement]],USPGR[Institutions],0))),NOT(ISNA(MATCH(Placement[[#This Row],[Placement]],GLOBALPGR[Institutions],0))),NOT(ISNA(MATCH(Placement[[#This Row],[Placement]],AdditionalPhDs[Institutions],0))))</f>
        <v>1</v>
      </c>
    </row>
    <row r="182" spans="1:4">
      <c r="A182">
        <v>2019</v>
      </c>
      <c r="B182" t="s">
        <v>23</v>
      </c>
      <c r="C182" t="s">
        <v>70</v>
      </c>
      <c r="D182" s="5" t="b">
        <f>OR(NOT(ISNA(MATCH(Placement[[#This Row],[Placement]],USPGR[Institutions],0))),NOT(ISNA(MATCH(Placement[[#This Row],[Placement]],GLOBALPGR[Institutions],0))),NOT(ISNA(MATCH(Placement[[#This Row],[Placement]],AdditionalPhDs[Institutions],0))))</f>
        <v>1</v>
      </c>
    </row>
    <row r="183" spans="1:4">
      <c r="A183">
        <v>2019</v>
      </c>
      <c r="B183" t="s">
        <v>23</v>
      </c>
      <c r="C183" t="s">
        <v>94</v>
      </c>
      <c r="D183" s="5" t="b">
        <f>OR(NOT(ISNA(MATCH(Placement[[#This Row],[Placement]],USPGR[Institutions],0))),NOT(ISNA(MATCH(Placement[[#This Row],[Placement]],GLOBALPGR[Institutions],0))),NOT(ISNA(MATCH(Placement[[#This Row],[Placement]],AdditionalPhDs[Institutions],0))))</f>
        <v>1</v>
      </c>
    </row>
    <row r="184" spans="1:4">
      <c r="A184">
        <v>2020</v>
      </c>
      <c r="B184" t="s">
        <v>23</v>
      </c>
      <c r="C184" t="s">
        <v>65</v>
      </c>
      <c r="D184" s="5" t="b">
        <f>OR(NOT(ISNA(MATCH(Placement[[#This Row],[Placement]],USPGR[Institutions],0))),NOT(ISNA(MATCH(Placement[[#This Row],[Placement]],GLOBALPGR[Institutions],0))),NOT(ISNA(MATCH(Placement[[#This Row],[Placement]],AdditionalPhDs[Institutions],0))))</f>
        <v>1</v>
      </c>
    </row>
    <row r="185" spans="1:4">
      <c r="A185">
        <v>2020</v>
      </c>
      <c r="B185" t="s">
        <v>23</v>
      </c>
      <c r="C185" t="s">
        <v>65</v>
      </c>
      <c r="D185" s="5" t="b">
        <f>OR(NOT(ISNA(MATCH(Placement[[#This Row],[Placement]],USPGR[Institutions],0))),NOT(ISNA(MATCH(Placement[[#This Row],[Placement]],GLOBALPGR[Institutions],0))),NOT(ISNA(MATCH(Placement[[#This Row],[Placement]],AdditionalPhDs[Institutions],0))))</f>
        <v>1</v>
      </c>
    </row>
    <row r="186" spans="1:4">
      <c r="A186">
        <v>2020</v>
      </c>
      <c r="B186" t="s">
        <v>23</v>
      </c>
      <c r="C186" t="s">
        <v>89</v>
      </c>
      <c r="D186" s="5" t="b">
        <f>OR(NOT(ISNA(MATCH(Placement[[#This Row],[Placement]],USPGR[Institutions],0))),NOT(ISNA(MATCH(Placement[[#This Row],[Placement]],GLOBALPGR[Institutions],0))),NOT(ISNA(MATCH(Placement[[#This Row],[Placement]],AdditionalPhDs[Institutions],0))))</f>
        <v>1</v>
      </c>
    </row>
    <row r="187" spans="1:4">
      <c r="A187">
        <v>2020</v>
      </c>
      <c r="B187" t="s">
        <v>23</v>
      </c>
      <c r="C187" t="s">
        <v>30</v>
      </c>
      <c r="D187" s="5" t="b">
        <f>OR(NOT(ISNA(MATCH(Placement[[#This Row],[Placement]],USPGR[Institutions],0))),NOT(ISNA(MATCH(Placement[[#This Row],[Placement]],GLOBALPGR[Institutions],0))),NOT(ISNA(MATCH(Placement[[#This Row],[Placement]],AdditionalPhDs[Institutions],0))))</f>
        <v>0</v>
      </c>
    </row>
    <row r="188" spans="1:4">
      <c r="A188">
        <v>2020</v>
      </c>
      <c r="B188" t="s">
        <v>23</v>
      </c>
      <c r="C188" t="s">
        <v>175</v>
      </c>
      <c r="D188" s="5" t="b">
        <f>OR(NOT(ISNA(MATCH(Placement[[#This Row],[Placement]],USPGR[Institutions],0))),NOT(ISNA(MATCH(Placement[[#This Row],[Placement]],GLOBALPGR[Institutions],0))),NOT(ISNA(MATCH(Placement[[#This Row],[Placement]],AdditionalPhDs[Institutions],0))))</f>
        <v>1</v>
      </c>
    </row>
    <row r="189" spans="1:4">
      <c r="A189">
        <v>2021</v>
      </c>
      <c r="B189" t="s">
        <v>23</v>
      </c>
      <c r="C189" t="s">
        <v>34</v>
      </c>
      <c r="D189" s="5" t="b">
        <f>OR(NOT(ISNA(MATCH(Placement[[#This Row],[Placement]],USPGR[Institutions],0))),NOT(ISNA(MATCH(Placement[[#This Row],[Placement]],GLOBALPGR[Institutions],0))),NOT(ISNA(MATCH(Placement[[#This Row],[Placement]],AdditionalPhDs[Institutions],0))))</f>
        <v>1</v>
      </c>
    </row>
    <row r="190" spans="1:4">
      <c r="A190">
        <v>2021</v>
      </c>
      <c r="B190" t="s">
        <v>23</v>
      </c>
      <c r="C190" t="s">
        <v>34</v>
      </c>
      <c r="D190" s="5" t="b">
        <f>OR(NOT(ISNA(MATCH(Placement[[#This Row],[Placement]],USPGR[Institutions],0))),NOT(ISNA(MATCH(Placement[[#This Row],[Placement]],GLOBALPGR[Institutions],0))),NOT(ISNA(MATCH(Placement[[#This Row],[Placement]],AdditionalPhDs[Institutions],0))))</f>
        <v>1</v>
      </c>
    </row>
    <row r="191" spans="1:4">
      <c r="A191">
        <v>2022</v>
      </c>
      <c r="B191" t="s">
        <v>23</v>
      </c>
      <c r="C191" t="s">
        <v>62</v>
      </c>
      <c r="D191" s="5" t="b">
        <f>OR(NOT(ISNA(MATCH(Placement[[#This Row],[Placement]],USPGR[Institutions],0))),NOT(ISNA(MATCH(Placement[[#This Row],[Placement]],GLOBALPGR[Institutions],0))),NOT(ISNA(MATCH(Placement[[#This Row],[Placement]],AdditionalPhDs[Institutions],0))))</f>
        <v>1</v>
      </c>
    </row>
    <row r="192" spans="1:4">
      <c r="A192">
        <v>2022</v>
      </c>
      <c r="B192" t="s">
        <v>23</v>
      </c>
      <c r="C192" t="s">
        <v>42</v>
      </c>
      <c r="D192" s="5" t="b">
        <f>OR(NOT(ISNA(MATCH(Placement[[#This Row],[Placement]],USPGR[Institutions],0))),NOT(ISNA(MATCH(Placement[[#This Row],[Placement]],GLOBALPGR[Institutions],0))),NOT(ISNA(MATCH(Placement[[#This Row],[Placement]],AdditionalPhDs[Institutions],0))))</f>
        <v>1</v>
      </c>
    </row>
    <row r="193" spans="1:4">
      <c r="A193">
        <v>2022</v>
      </c>
      <c r="B193" t="s">
        <v>23</v>
      </c>
      <c r="C193" t="s">
        <v>89</v>
      </c>
      <c r="D193" s="5" t="b">
        <f>OR(NOT(ISNA(MATCH(Placement[[#This Row],[Placement]],USPGR[Institutions],0))),NOT(ISNA(MATCH(Placement[[#This Row],[Placement]],GLOBALPGR[Institutions],0))),NOT(ISNA(MATCH(Placement[[#This Row],[Placement]],AdditionalPhDs[Institutions],0))))</f>
        <v>1</v>
      </c>
    </row>
    <row r="194" spans="1:4">
      <c r="A194">
        <v>2022</v>
      </c>
      <c r="B194" t="s">
        <v>23</v>
      </c>
      <c r="C194" t="s">
        <v>96</v>
      </c>
      <c r="D194" s="5" t="b">
        <f>OR(NOT(ISNA(MATCH(Placement[[#This Row],[Placement]],USPGR[Institutions],0))),NOT(ISNA(MATCH(Placement[[#This Row],[Placement]],GLOBALPGR[Institutions],0))),NOT(ISNA(MATCH(Placement[[#This Row],[Placement]],AdditionalPhDs[Institutions],0))))</f>
        <v>1</v>
      </c>
    </row>
    <row r="195" spans="1:4">
      <c r="A195">
        <v>2022</v>
      </c>
      <c r="B195" t="s">
        <v>23</v>
      </c>
      <c r="C195" t="s">
        <v>39</v>
      </c>
      <c r="D195" s="5" t="b">
        <f>OR(NOT(ISNA(MATCH(Placement[[#This Row],[Placement]],USPGR[Institutions],0))),NOT(ISNA(MATCH(Placement[[#This Row],[Placement]],GLOBALPGR[Institutions],0))),NOT(ISNA(MATCH(Placement[[#This Row],[Placement]],AdditionalPhDs[Institutions],0))))</f>
        <v>1</v>
      </c>
    </row>
    <row r="196" spans="1:4">
      <c r="A196">
        <v>2023</v>
      </c>
      <c r="B196" t="s">
        <v>23</v>
      </c>
      <c r="C196" t="s">
        <v>57</v>
      </c>
      <c r="D196" s="5" t="b">
        <f>OR(NOT(ISNA(MATCH(Placement[[#This Row],[Placement]],USPGR[Institutions],0))),NOT(ISNA(MATCH(Placement[[#This Row],[Placement]],GLOBALPGR[Institutions],0))),NOT(ISNA(MATCH(Placement[[#This Row],[Placement]],AdditionalPhDs[Institutions],0))))</f>
        <v>1</v>
      </c>
    </row>
    <row r="197" spans="1:4">
      <c r="A197">
        <v>2023</v>
      </c>
      <c r="B197" t="s">
        <v>23</v>
      </c>
      <c r="C197" t="s">
        <v>38</v>
      </c>
      <c r="D197" s="5" t="b">
        <f>OR(NOT(ISNA(MATCH(Placement[[#This Row],[Placement]],USPGR[Institutions],0))),NOT(ISNA(MATCH(Placement[[#This Row],[Placement]],GLOBALPGR[Institutions],0))),NOT(ISNA(MATCH(Placement[[#This Row],[Placement]],AdditionalPhDs[Institutions],0))))</f>
        <v>1</v>
      </c>
    </row>
    <row r="198" spans="1:4">
      <c r="A198">
        <v>2018</v>
      </c>
      <c r="B198" t="s">
        <v>12</v>
      </c>
      <c r="C198" t="s">
        <v>111</v>
      </c>
      <c r="D198" s="5" t="b">
        <f>OR(NOT(ISNA(MATCH(Placement[[#This Row],[Placement]],USPGR[Institutions],0))),NOT(ISNA(MATCH(Placement[[#This Row],[Placement]],GLOBALPGR[Institutions],0))),NOT(ISNA(MATCH(Placement[[#This Row],[Placement]],AdditionalPhDs[Institutions],0))))</f>
        <v>0</v>
      </c>
    </row>
    <row r="199" spans="1:4">
      <c r="A199">
        <v>2018</v>
      </c>
      <c r="B199" t="s">
        <v>12</v>
      </c>
      <c r="C199" t="s">
        <v>52</v>
      </c>
      <c r="D199" s="5" t="b">
        <f>OR(NOT(ISNA(MATCH(Placement[[#This Row],[Placement]],USPGR[Institutions],0))),NOT(ISNA(MATCH(Placement[[#This Row],[Placement]],GLOBALPGR[Institutions],0))),NOT(ISNA(MATCH(Placement[[#This Row],[Placement]],AdditionalPhDs[Institutions],0))))</f>
        <v>1</v>
      </c>
    </row>
    <row r="200" spans="1:4">
      <c r="A200">
        <v>2019</v>
      </c>
      <c r="B200" t="s">
        <v>12</v>
      </c>
      <c r="C200" t="s">
        <v>41</v>
      </c>
      <c r="D200" s="5" t="b">
        <f>OR(NOT(ISNA(MATCH(Placement[[#This Row],[Placement]],USPGR[Institutions],0))),NOT(ISNA(MATCH(Placement[[#This Row],[Placement]],GLOBALPGR[Institutions],0))),NOT(ISNA(MATCH(Placement[[#This Row],[Placement]],AdditionalPhDs[Institutions],0))))</f>
        <v>1</v>
      </c>
    </row>
    <row r="201" spans="1:4">
      <c r="A201">
        <v>2019</v>
      </c>
      <c r="B201" t="s">
        <v>12</v>
      </c>
      <c r="C201" t="s">
        <v>40</v>
      </c>
      <c r="D201" s="5" t="b">
        <f>OR(NOT(ISNA(MATCH(Placement[[#This Row],[Placement]],USPGR[Institutions],0))),NOT(ISNA(MATCH(Placement[[#This Row],[Placement]],GLOBALPGR[Institutions],0))),NOT(ISNA(MATCH(Placement[[#This Row],[Placement]],AdditionalPhDs[Institutions],0))))</f>
        <v>1</v>
      </c>
    </row>
    <row r="202" spans="1:4">
      <c r="A202">
        <v>2019</v>
      </c>
      <c r="B202" t="s">
        <v>12</v>
      </c>
      <c r="C202" t="s">
        <v>94</v>
      </c>
      <c r="D202" s="5" t="b">
        <f>OR(NOT(ISNA(MATCH(Placement[[#This Row],[Placement]],USPGR[Institutions],0))),NOT(ISNA(MATCH(Placement[[#This Row],[Placement]],GLOBALPGR[Institutions],0))),NOT(ISNA(MATCH(Placement[[#This Row],[Placement]],AdditionalPhDs[Institutions],0))))</f>
        <v>1</v>
      </c>
    </row>
    <row r="203" spans="1:4">
      <c r="A203">
        <v>2020</v>
      </c>
      <c r="B203" t="s">
        <v>12</v>
      </c>
      <c r="C203" t="s">
        <v>83</v>
      </c>
      <c r="D203" s="5" t="b">
        <f>OR(NOT(ISNA(MATCH(Placement[[#This Row],[Placement]],USPGR[Institutions],0))),NOT(ISNA(MATCH(Placement[[#This Row],[Placement]],GLOBALPGR[Institutions],0))),NOT(ISNA(MATCH(Placement[[#This Row],[Placement]],AdditionalPhDs[Institutions],0))))</f>
        <v>0</v>
      </c>
    </row>
    <row r="204" spans="1:4">
      <c r="A204">
        <v>2020</v>
      </c>
      <c r="B204" t="s">
        <v>12</v>
      </c>
      <c r="C204" t="s">
        <v>84</v>
      </c>
      <c r="D204" s="5" t="b">
        <f>OR(NOT(ISNA(MATCH(Placement[[#This Row],[Placement]],USPGR[Institutions],0))),NOT(ISNA(MATCH(Placement[[#This Row],[Placement]],GLOBALPGR[Institutions],0))),NOT(ISNA(MATCH(Placement[[#This Row],[Placement]],AdditionalPhDs[Institutions],0))))</f>
        <v>0</v>
      </c>
    </row>
    <row r="205" spans="1:4">
      <c r="A205">
        <v>2020</v>
      </c>
      <c r="B205" t="s">
        <v>12</v>
      </c>
      <c r="C205" t="s">
        <v>85</v>
      </c>
      <c r="D205" s="5" t="b">
        <f>OR(NOT(ISNA(MATCH(Placement[[#This Row],[Placement]],USPGR[Institutions],0))),NOT(ISNA(MATCH(Placement[[#This Row],[Placement]],GLOBALPGR[Institutions],0))),NOT(ISNA(MATCH(Placement[[#This Row],[Placement]],AdditionalPhDs[Institutions],0))))</f>
        <v>1</v>
      </c>
    </row>
    <row r="206" spans="1:4">
      <c r="A206">
        <v>2020</v>
      </c>
      <c r="B206" t="s">
        <v>12</v>
      </c>
      <c r="C206" t="s">
        <v>57</v>
      </c>
      <c r="D206" s="5" t="b">
        <f>OR(NOT(ISNA(MATCH(Placement[[#This Row],[Placement]],USPGR[Institutions],0))),NOT(ISNA(MATCH(Placement[[#This Row],[Placement]],GLOBALPGR[Institutions],0))),NOT(ISNA(MATCH(Placement[[#This Row],[Placement]],AdditionalPhDs[Institutions],0))))</f>
        <v>1</v>
      </c>
    </row>
    <row r="207" spans="1:4">
      <c r="A207">
        <v>2020</v>
      </c>
      <c r="B207" t="s">
        <v>12</v>
      </c>
      <c r="C207" t="s">
        <v>70</v>
      </c>
      <c r="D207" s="5" t="b">
        <f>OR(NOT(ISNA(MATCH(Placement[[#This Row],[Placement]],USPGR[Institutions],0))),NOT(ISNA(MATCH(Placement[[#This Row],[Placement]],GLOBALPGR[Institutions],0))),NOT(ISNA(MATCH(Placement[[#This Row],[Placement]],AdditionalPhDs[Institutions],0))))</f>
        <v>1</v>
      </c>
    </row>
    <row r="208" spans="1:4">
      <c r="A208">
        <v>2020</v>
      </c>
      <c r="B208" t="s">
        <v>12</v>
      </c>
      <c r="C208" t="s">
        <v>86</v>
      </c>
      <c r="D208" s="5" t="b">
        <f>OR(NOT(ISNA(MATCH(Placement[[#This Row],[Placement]],USPGR[Institutions],0))),NOT(ISNA(MATCH(Placement[[#This Row],[Placement]],GLOBALPGR[Institutions],0))),NOT(ISNA(MATCH(Placement[[#This Row],[Placement]],AdditionalPhDs[Institutions],0))))</f>
        <v>1</v>
      </c>
    </row>
    <row r="209" spans="1:4">
      <c r="A209">
        <v>2021</v>
      </c>
      <c r="B209" t="s">
        <v>12</v>
      </c>
      <c r="C209" t="s">
        <v>35</v>
      </c>
      <c r="D209" s="5" t="b">
        <f>OR(NOT(ISNA(MATCH(Placement[[#This Row],[Placement]],USPGR[Institutions],0))),NOT(ISNA(MATCH(Placement[[#This Row],[Placement]],GLOBALPGR[Institutions],0))),NOT(ISNA(MATCH(Placement[[#This Row],[Placement]],AdditionalPhDs[Institutions],0))))</f>
        <v>1</v>
      </c>
    </row>
    <row r="210" spans="1:4">
      <c r="A210">
        <v>2022</v>
      </c>
      <c r="B210" t="s">
        <v>12</v>
      </c>
      <c r="C210" t="s">
        <v>41</v>
      </c>
      <c r="D210" s="5" t="b">
        <f>OR(NOT(ISNA(MATCH(Placement[[#This Row],[Placement]],USPGR[Institutions],0))),NOT(ISNA(MATCH(Placement[[#This Row],[Placement]],GLOBALPGR[Institutions],0))),NOT(ISNA(MATCH(Placement[[#This Row],[Placement]],AdditionalPhDs[Institutions],0))))</f>
        <v>1</v>
      </c>
    </row>
    <row r="211" spans="1:4">
      <c r="A211">
        <v>2022</v>
      </c>
      <c r="B211" t="s">
        <v>12</v>
      </c>
      <c r="C211" t="s">
        <v>42</v>
      </c>
      <c r="D211" s="5" t="b">
        <f>OR(NOT(ISNA(MATCH(Placement[[#This Row],[Placement]],USPGR[Institutions],0))),NOT(ISNA(MATCH(Placement[[#This Row],[Placement]],GLOBALPGR[Institutions],0))),NOT(ISNA(MATCH(Placement[[#This Row],[Placement]],AdditionalPhDs[Institutions],0))))</f>
        <v>1</v>
      </c>
    </row>
    <row r="212" spans="1:4">
      <c r="A212">
        <v>2023</v>
      </c>
      <c r="B212" t="s">
        <v>12</v>
      </c>
      <c r="C212" t="s">
        <v>34</v>
      </c>
      <c r="D212" s="5" t="b">
        <f>OR(NOT(ISNA(MATCH(Placement[[#This Row],[Placement]],USPGR[Institutions],0))),NOT(ISNA(MATCH(Placement[[#This Row],[Placement]],GLOBALPGR[Institutions],0))),NOT(ISNA(MATCH(Placement[[#This Row],[Placement]],AdditionalPhDs[Institutions],0))))</f>
        <v>1</v>
      </c>
    </row>
    <row r="213" spans="1:4">
      <c r="A213">
        <v>2023</v>
      </c>
      <c r="B213" t="s">
        <v>12</v>
      </c>
      <c r="C213" t="s">
        <v>41</v>
      </c>
      <c r="D213" s="5" t="b">
        <f>OR(NOT(ISNA(MATCH(Placement[[#This Row],[Placement]],USPGR[Institutions],0))),NOT(ISNA(MATCH(Placement[[#This Row],[Placement]],GLOBALPGR[Institutions],0))),NOT(ISNA(MATCH(Placement[[#This Row],[Placement]],AdditionalPhDs[Institutions],0))))</f>
        <v>1</v>
      </c>
    </row>
    <row r="214" spans="1:4">
      <c r="A214">
        <v>2023</v>
      </c>
      <c r="B214" t="s">
        <v>12</v>
      </c>
      <c r="C214" t="s">
        <v>69</v>
      </c>
      <c r="D214" s="5" t="b">
        <f>OR(NOT(ISNA(MATCH(Placement[[#This Row],[Placement]],USPGR[Institutions],0))),NOT(ISNA(MATCH(Placement[[#This Row],[Placement]],GLOBALPGR[Institutions],0))),NOT(ISNA(MATCH(Placement[[#This Row],[Placement]],AdditionalPhDs[Institutions],0))))</f>
        <v>1</v>
      </c>
    </row>
    <row r="215" spans="1:4">
      <c r="A215">
        <v>2018</v>
      </c>
      <c r="B215" t="s">
        <v>11</v>
      </c>
      <c r="C215" t="s">
        <v>38</v>
      </c>
      <c r="D215" s="5" t="b">
        <f>OR(NOT(ISNA(MATCH(Placement[[#This Row],[Placement]],USPGR[Institutions],0))),NOT(ISNA(MATCH(Placement[[#This Row],[Placement]],GLOBALPGR[Institutions],0))),NOT(ISNA(MATCH(Placement[[#This Row],[Placement]],AdditionalPhDs[Institutions],0))))</f>
        <v>1</v>
      </c>
    </row>
    <row r="216" spans="1:4">
      <c r="A216">
        <v>2018</v>
      </c>
      <c r="B216" t="s">
        <v>11</v>
      </c>
      <c r="C216" t="s">
        <v>78</v>
      </c>
      <c r="D216" s="5" t="b">
        <f>OR(NOT(ISNA(MATCH(Placement[[#This Row],[Placement]],USPGR[Institutions],0))),NOT(ISNA(MATCH(Placement[[#This Row],[Placement]],GLOBALPGR[Institutions],0))),NOT(ISNA(MATCH(Placement[[#This Row],[Placement]],AdditionalPhDs[Institutions],0))))</f>
        <v>1</v>
      </c>
    </row>
    <row r="217" spans="1:4">
      <c r="A217">
        <v>2018</v>
      </c>
      <c r="B217" t="s">
        <v>11</v>
      </c>
      <c r="C217" t="s">
        <v>70</v>
      </c>
      <c r="D217" s="5" t="b">
        <f>OR(NOT(ISNA(MATCH(Placement[[#This Row],[Placement]],USPGR[Institutions],0))),NOT(ISNA(MATCH(Placement[[#This Row],[Placement]],GLOBALPGR[Institutions],0))),NOT(ISNA(MATCH(Placement[[#This Row],[Placement]],AdditionalPhDs[Institutions],0))))</f>
        <v>1</v>
      </c>
    </row>
    <row r="218" spans="1:4">
      <c r="A218">
        <v>2019</v>
      </c>
      <c r="B218" t="s">
        <v>11</v>
      </c>
      <c r="C218" t="s">
        <v>101</v>
      </c>
      <c r="D218" s="5" t="b">
        <f>OR(NOT(ISNA(MATCH(Placement[[#This Row],[Placement]],USPGR[Institutions],0))),NOT(ISNA(MATCH(Placement[[#This Row],[Placement]],GLOBALPGR[Institutions],0))),NOT(ISNA(MATCH(Placement[[#This Row],[Placement]],AdditionalPhDs[Institutions],0))))</f>
        <v>0</v>
      </c>
    </row>
    <row r="219" spans="1:4">
      <c r="A219">
        <v>2019</v>
      </c>
      <c r="B219" t="s">
        <v>11</v>
      </c>
      <c r="C219" t="s">
        <v>71</v>
      </c>
      <c r="D219" s="5" t="b">
        <f>OR(NOT(ISNA(MATCH(Placement[[#This Row],[Placement]],USPGR[Institutions],0))),NOT(ISNA(MATCH(Placement[[#This Row],[Placement]],GLOBALPGR[Institutions],0))),NOT(ISNA(MATCH(Placement[[#This Row],[Placement]],AdditionalPhDs[Institutions],0))))</f>
        <v>1</v>
      </c>
    </row>
    <row r="220" spans="1:4">
      <c r="A220">
        <v>2019</v>
      </c>
      <c r="B220" t="s">
        <v>11</v>
      </c>
      <c r="C220" t="s">
        <v>33</v>
      </c>
      <c r="D220" s="5" t="b">
        <f>OR(NOT(ISNA(MATCH(Placement[[#This Row],[Placement]],USPGR[Institutions],0))),NOT(ISNA(MATCH(Placement[[#This Row],[Placement]],GLOBALPGR[Institutions],0))),NOT(ISNA(MATCH(Placement[[#This Row],[Placement]],AdditionalPhDs[Institutions],0))))</f>
        <v>1</v>
      </c>
    </row>
    <row r="221" spans="1:4">
      <c r="A221">
        <v>2019</v>
      </c>
      <c r="B221" t="s">
        <v>11</v>
      </c>
      <c r="C221" t="s">
        <v>59</v>
      </c>
      <c r="D221" s="5" t="b">
        <f>OR(NOT(ISNA(MATCH(Placement[[#This Row],[Placement]],USPGR[Institutions],0))),NOT(ISNA(MATCH(Placement[[#This Row],[Placement]],GLOBALPGR[Institutions],0))),NOT(ISNA(MATCH(Placement[[#This Row],[Placement]],AdditionalPhDs[Institutions],0))))</f>
        <v>1</v>
      </c>
    </row>
    <row r="222" spans="1:4">
      <c r="A222">
        <v>2019</v>
      </c>
      <c r="B222" t="s">
        <v>11</v>
      </c>
      <c r="C222" t="s">
        <v>53</v>
      </c>
      <c r="D222" s="5" t="b">
        <f>OR(NOT(ISNA(MATCH(Placement[[#This Row],[Placement]],USPGR[Institutions],0))),NOT(ISNA(MATCH(Placement[[#This Row],[Placement]],GLOBALPGR[Institutions],0))),NOT(ISNA(MATCH(Placement[[#This Row],[Placement]],AdditionalPhDs[Institutions],0))))</f>
        <v>1</v>
      </c>
    </row>
    <row r="223" spans="1:4">
      <c r="A223">
        <v>2019</v>
      </c>
      <c r="B223" t="s">
        <v>11</v>
      </c>
      <c r="C223" t="s">
        <v>96</v>
      </c>
      <c r="D223" s="5" t="b">
        <f>OR(NOT(ISNA(MATCH(Placement[[#This Row],[Placement]],USPGR[Institutions],0))),NOT(ISNA(MATCH(Placement[[#This Row],[Placement]],GLOBALPGR[Institutions],0))),NOT(ISNA(MATCH(Placement[[#This Row],[Placement]],AdditionalPhDs[Institutions],0))))</f>
        <v>1</v>
      </c>
    </row>
    <row r="224" spans="1:4">
      <c r="A224">
        <v>2019</v>
      </c>
      <c r="B224" t="s">
        <v>11</v>
      </c>
      <c r="C224" t="s">
        <v>27</v>
      </c>
      <c r="D224" s="5" t="b">
        <f>OR(NOT(ISNA(MATCH(Placement[[#This Row],[Placement]],USPGR[Institutions],0))),NOT(ISNA(MATCH(Placement[[#This Row],[Placement]],GLOBALPGR[Institutions],0))),NOT(ISNA(MATCH(Placement[[#This Row],[Placement]],AdditionalPhDs[Institutions],0))))</f>
        <v>1</v>
      </c>
    </row>
    <row r="225" spans="1:4">
      <c r="A225">
        <v>2019</v>
      </c>
      <c r="B225" t="s">
        <v>11</v>
      </c>
      <c r="C225" t="s">
        <v>78</v>
      </c>
      <c r="D225" s="5" t="b">
        <f>OR(NOT(ISNA(MATCH(Placement[[#This Row],[Placement]],USPGR[Institutions],0))),NOT(ISNA(MATCH(Placement[[#This Row],[Placement]],GLOBALPGR[Institutions],0))),NOT(ISNA(MATCH(Placement[[#This Row],[Placement]],AdditionalPhDs[Institutions],0))))</f>
        <v>1</v>
      </c>
    </row>
    <row r="226" spans="1:4">
      <c r="A226">
        <v>2019</v>
      </c>
      <c r="B226" t="s">
        <v>11</v>
      </c>
      <c r="C226" t="s">
        <v>78</v>
      </c>
      <c r="D226" s="5" t="b">
        <f>OR(NOT(ISNA(MATCH(Placement[[#This Row],[Placement]],USPGR[Institutions],0))),NOT(ISNA(MATCH(Placement[[#This Row],[Placement]],GLOBALPGR[Institutions],0))),NOT(ISNA(MATCH(Placement[[#This Row],[Placement]],AdditionalPhDs[Institutions],0))))</f>
        <v>1</v>
      </c>
    </row>
    <row r="227" spans="1:4">
      <c r="A227">
        <v>2020</v>
      </c>
      <c r="B227" t="s">
        <v>11</v>
      </c>
      <c r="C227" t="s">
        <v>82</v>
      </c>
      <c r="D227" s="5" t="b">
        <f>OR(NOT(ISNA(MATCH(Placement[[#This Row],[Placement]],USPGR[Institutions],0))),NOT(ISNA(MATCH(Placement[[#This Row],[Placement]],GLOBALPGR[Institutions],0))),NOT(ISNA(MATCH(Placement[[#This Row],[Placement]],AdditionalPhDs[Institutions],0))))</f>
        <v>1</v>
      </c>
    </row>
    <row r="228" spans="1:4">
      <c r="A228">
        <v>2020</v>
      </c>
      <c r="B228" t="s">
        <v>11</v>
      </c>
      <c r="C228" t="s">
        <v>59</v>
      </c>
      <c r="D228" s="5" t="b">
        <f>OR(NOT(ISNA(MATCH(Placement[[#This Row],[Placement]],USPGR[Institutions],0))),NOT(ISNA(MATCH(Placement[[#This Row],[Placement]],GLOBALPGR[Institutions],0))),NOT(ISNA(MATCH(Placement[[#This Row],[Placement]],AdditionalPhDs[Institutions],0))))</f>
        <v>1</v>
      </c>
    </row>
    <row r="229" spans="1:4">
      <c r="A229">
        <v>2020</v>
      </c>
      <c r="B229" t="s">
        <v>11</v>
      </c>
      <c r="C229" t="s">
        <v>40</v>
      </c>
      <c r="D229" s="5" t="b">
        <f>OR(NOT(ISNA(MATCH(Placement[[#This Row],[Placement]],USPGR[Institutions],0))),NOT(ISNA(MATCH(Placement[[#This Row],[Placement]],GLOBALPGR[Institutions],0))),NOT(ISNA(MATCH(Placement[[#This Row],[Placement]],AdditionalPhDs[Institutions],0))))</f>
        <v>1</v>
      </c>
    </row>
    <row r="230" spans="1:4">
      <c r="A230">
        <v>2020</v>
      </c>
      <c r="B230" t="s">
        <v>11</v>
      </c>
      <c r="C230" t="s">
        <v>27</v>
      </c>
      <c r="D230" s="5" t="b">
        <f>OR(NOT(ISNA(MATCH(Placement[[#This Row],[Placement]],USPGR[Institutions],0))),NOT(ISNA(MATCH(Placement[[#This Row],[Placement]],GLOBALPGR[Institutions],0))),NOT(ISNA(MATCH(Placement[[#This Row],[Placement]],AdditionalPhDs[Institutions],0))))</f>
        <v>1</v>
      </c>
    </row>
    <row r="231" spans="1:4">
      <c r="A231">
        <v>2020</v>
      </c>
      <c r="B231" t="s">
        <v>11</v>
      </c>
      <c r="C231" t="s">
        <v>60</v>
      </c>
      <c r="D231" s="5" t="b">
        <f>OR(NOT(ISNA(MATCH(Placement[[#This Row],[Placement]],USPGR[Institutions],0))),NOT(ISNA(MATCH(Placement[[#This Row],[Placement]],GLOBALPGR[Institutions],0))),NOT(ISNA(MATCH(Placement[[#This Row],[Placement]],AdditionalPhDs[Institutions],0))))</f>
        <v>1</v>
      </c>
    </row>
    <row r="232" spans="1:4">
      <c r="A232">
        <v>2020</v>
      </c>
      <c r="B232" t="s">
        <v>11</v>
      </c>
      <c r="C232" t="s">
        <v>42</v>
      </c>
      <c r="D232" s="5" t="b">
        <f>OR(NOT(ISNA(MATCH(Placement[[#This Row],[Placement]],USPGR[Institutions],0))),NOT(ISNA(MATCH(Placement[[#This Row],[Placement]],GLOBALPGR[Institutions],0))),NOT(ISNA(MATCH(Placement[[#This Row],[Placement]],AdditionalPhDs[Institutions],0))))</f>
        <v>1</v>
      </c>
    </row>
    <row r="233" spans="1:4">
      <c r="A233">
        <v>2020</v>
      </c>
      <c r="B233" t="s">
        <v>11</v>
      </c>
      <c r="C233" t="s">
        <v>42</v>
      </c>
      <c r="D233" s="5" t="b">
        <f>OR(NOT(ISNA(MATCH(Placement[[#This Row],[Placement]],USPGR[Institutions],0))),NOT(ISNA(MATCH(Placement[[#This Row],[Placement]],GLOBALPGR[Institutions],0))),NOT(ISNA(MATCH(Placement[[#This Row],[Placement]],AdditionalPhDs[Institutions],0))))</f>
        <v>1</v>
      </c>
    </row>
    <row r="234" spans="1:4">
      <c r="A234">
        <v>2020</v>
      </c>
      <c r="B234" t="s">
        <v>11</v>
      </c>
      <c r="C234" t="s">
        <v>28</v>
      </c>
      <c r="D234" s="5" t="b">
        <f>OR(NOT(ISNA(MATCH(Placement[[#This Row],[Placement]],USPGR[Institutions],0))),NOT(ISNA(MATCH(Placement[[#This Row],[Placement]],GLOBALPGR[Institutions],0))),NOT(ISNA(MATCH(Placement[[#This Row],[Placement]],AdditionalPhDs[Institutions],0))))</f>
        <v>1</v>
      </c>
    </row>
    <row r="235" spans="1:4">
      <c r="A235">
        <v>2021</v>
      </c>
      <c r="B235" t="s">
        <v>11</v>
      </c>
      <c r="C235" t="s">
        <v>69</v>
      </c>
      <c r="D235" s="5" t="b">
        <f>OR(NOT(ISNA(MATCH(Placement[[#This Row],[Placement]],USPGR[Institutions],0))),NOT(ISNA(MATCH(Placement[[#This Row],[Placement]],GLOBALPGR[Institutions],0))),NOT(ISNA(MATCH(Placement[[#This Row],[Placement]],AdditionalPhDs[Institutions],0))))</f>
        <v>1</v>
      </c>
    </row>
    <row r="236" spans="1:4">
      <c r="A236">
        <v>2021</v>
      </c>
      <c r="B236" t="s">
        <v>11</v>
      </c>
      <c r="C236" t="s">
        <v>39</v>
      </c>
      <c r="D236" s="5" t="b">
        <f>OR(NOT(ISNA(MATCH(Placement[[#This Row],[Placement]],USPGR[Institutions],0))),NOT(ISNA(MATCH(Placement[[#This Row],[Placement]],GLOBALPGR[Institutions],0))),NOT(ISNA(MATCH(Placement[[#This Row],[Placement]],AdditionalPhDs[Institutions],0))))</f>
        <v>1</v>
      </c>
    </row>
    <row r="237" spans="1:4">
      <c r="A237">
        <v>2021</v>
      </c>
      <c r="B237" t="s">
        <v>11</v>
      </c>
      <c r="C237" t="s">
        <v>27</v>
      </c>
      <c r="D237" s="5" t="b">
        <f>OR(NOT(ISNA(MATCH(Placement[[#This Row],[Placement]],USPGR[Institutions],0))),NOT(ISNA(MATCH(Placement[[#This Row],[Placement]],GLOBALPGR[Institutions],0))),NOT(ISNA(MATCH(Placement[[#This Row],[Placement]],AdditionalPhDs[Institutions],0))))</f>
        <v>1</v>
      </c>
    </row>
    <row r="238" spans="1:4">
      <c r="A238">
        <v>2021</v>
      </c>
      <c r="B238" t="s">
        <v>11</v>
      </c>
      <c r="C238" t="s">
        <v>70</v>
      </c>
      <c r="D238" s="5" t="b">
        <f>OR(NOT(ISNA(MATCH(Placement[[#This Row],[Placement]],USPGR[Institutions],0))),NOT(ISNA(MATCH(Placement[[#This Row],[Placement]],GLOBALPGR[Institutions],0))),NOT(ISNA(MATCH(Placement[[#This Row],[Placement]],AdditionalPhDs[Institutions],0))))</f>
        <v>1</v>
      </c>
    </row>
    <row r="239" spans="1:4">
      <c r="A239">
        <v>2022</v>
      </c>
      <c r="B239" t="s">
        <v>11</v>
      </c>
      <c r="C239" t="s">
        <v>39</v>
      </c>
      <c r="D239" s="5" t="b">
        <f>OR(NOT(ISNA(MATCH(Placement[[#This Row],[Placement]],USPGR[Institutions],0))),NOT(ISNA(MATCH(Placement[[#This Row],[Placement]],GLOBALPGR[Institutions],0))),NOT(ISNA(MATCH(Placement[[#This Row],[Placement]],AdditionalPhDs[Institutions],0))))</f>
        <v>1</v>
      </c>
    </row>
    <row r="240" spans="1:4">
      <c r="A240">
        <v>2022</v>
      </c>
      <c r="B240" t="s">
        <v>11</v>
      </c>
      <c r="C240" t="s">
        <v>40</v>
      </c>
      <c r="D240" s="5" t="b">
        <f>OR(NOT(ISNA(MATCH(Placement[[#This Row],[Placement]],USPGR[Institutions],0))),NOT(ISNA(MATCH(Placement[[#This Row],[Placement]],GLOBALPGR[Institutions],0))),NOT(ISNA(MATCH(Placement[[#This Row],[Placement]],AdditionalPhDs[Institutions],0))))</f>
        <v>1</v>
      </c>
    </row>
    <row r="241" spans="1:4">
      <c r="A241">
        <v>2022</v>
      </c>
      <c r="B241" t="s">
        <v>11</v>
      </c>
      <c r="C241" t="s">
        <v>29</v>
      </c>
      <c r="D241" s="5" t="b">
        <f>OR(NOT(ISNA(MATCH(Placement[[#This Row],[Placement]],USPGR[Institutions],0))),NOT(ISNA(MATCH(Placement[[#This Row],[Placement]],GLOBALPGR[Institutions],0))),NOT(ISNA(MATCH(Placement[[#This Row],[Placement]],AdditionalPhDs[Institutions],0))))</f>
        <v>1</v>
      </c>
    </row>
    <row r="242" spans="1:4">
      <c r="A242">
        <v>2023</v>
      </c>
      <c r="B242" t="s">
        <v>11</v>
      </c>
      <c r="C242" t="s">
        <v>168</v>
      </c>
      <c r="D242" s="5" t="b">
        <f>OR(NOT(ISNA(MATCH(Placement[[#This Row],[Placement]],USPGR[Institutions],0))),NOT(ISNA(MATCH(Placement[[#This Row],[Placement]],GLOBALPGR[Institutions],0))),NOT(ISNA(MATCH(Placement[[#This Row],[Placement]],AdditionalPhDs[Institutions],0))))</f>
        <v>1</v>
      </c>
    </row>
    <row r="243" spans="1:4">
      <c r="A243">
        <v>2023</v>
      </c>
      <c r="B243" t="s">
        <v>11</v>
      </c>
      <c r="C243" t="s">
        <v>38</v>
      </c>
      <c r="D243" s="5" t="b">
        <f>OR(NOT(ISNA(MATCH(Placement[[#This Row],[Placement]],USPGR[Institutions],0))),NOT(ISNA(MATCH(Placement[[#This Row],[Placement]],GLOBALPGR[Institutions],0))),NOT(ISNA(MATCH(Placement[[#This Row],[Placement]],AdditionalPhDs[Institutions],0))))</f>
        <v>1</v>
      </c>
    </row>
    <row r="244" spans="1:4">
      <c r="A244">
        <v>2023</v>
      </c>
      <c r="B244" t="s">
        <v>11</v>
      </c>
      <c r="C244" t="s">
        <v>78</v>
      </c>
      <c r="D244" s="5" t="b">
        <f>OR(NOT(ISNA(MATCH(Placement[[#This Row],[Placement]],USPGR[Institutions],0))),NOT(ISNA(MATCH(Placement[[#This Row],[Placement]],GLOBALPGR[Institutions],0))),NOT(ISNA(MATCH(Placement[[#This Row],[Placement]],AdditionalPhDs[Institutions],0))))</f>
        <v>1</v>
      </c>
    </row>
    <row r="245" spans="1:4">
      <c r="A245">
        <v>2023</v>
      </c>
      <c r="B245" t="s">
        <v>11</v>
      </c>
      <c r="C245" t="s">
        <v>57</v>
      </c>
      <c r="D245" s="5" t="b">
        <f>OR(NOT(ISNA(MATCH(Placement[[#This Row],[Placement]],USPGR[Institutions],0))),NOT(ISNA(MATCH(Placement[[#This Row],[Placement]],GLOBALPGR[Institutions],0))),NOT(ISNA(MATCH(Placement[[#This Row],[Placement]],AdditionalPhDs[Institutions],0))))</f>
        <v>1</v>
      </c>
    </row>
    <row r="246" spans="1:4">
      <c r="A246">
        <v>2023</v>
      </c>
      <c r="B246" t="s">
        <v>11</v>
      </c>
      <c r="C246" t="s">
        <v>76</v>
      </c>
      <c r="D246" s="5" t="b">
        <f>OR(NOT(ISNA(MATCH(Placement[[#This Row],[Placement]],USPGR[Institutions],0))),NOT(ISNA(MATCH(Placement[[#This Row],[Placement]],GLOBALPGR[Institutions],0))),NOT(ISNA(MATCH(Placement[[#This Row],[Placement]],AdditionalPhDs[Institutions],0))))</f>
        <v>1</v>
      </c>
    </row>
    <row r="247" spans="1:4">
      <c r="A247">
        <v>2023</v>
      </c>
      <c r="B247" t="s">
        <v>11</v>
      </c>
      <c r="C247" s="15" t="s">
        <v>65</v>
      </c>
      <c r="D247" s="5" t="b">
        <f>OR(NOT(ISNA(MATCH(Placement[[#This Row],[Placement]],USPGR[Institutions],0))),NOT(ISNA(MATCH(Placement[[#This Row],[Placement]],GLOBALPGR[Institutions],0))),NOT(ISNA(MATCH(Placement[[#This Row],[Placement]],AdditionalPhDs[Institutions],0))))</f>
        <v>1</v>
      </c>
    </row>
    <row r="248" spans="1:4">
      <c r="A248">
        <v>2023</v>
      </c>
      <c r="B248" t="s">
        <v>11</v>
      </c>
      <c r="C248" t="s">
        <v>60</v>
      </c>
      <c r="D248" s="5" t="b">
        <f>OR(NOT(ISNA(MATCH(Placement[[#This Row],[Placement]],USPGR[Institutions],0))),NOT(ISNA(MATCH(Placement[[#This Row],[Placement]],GLOBALPGR[Institutions],0))),NOT(ISNA(MATCH(Placement[[#This Row],[Placement]],AdditionalPhDs[Institutions],0))))</f>
        <v>1</v>
      </c>
    </row>
    <row r="249" spans="1:4">
      <c r="A249">
        <v>2018</v>
      </c>
      <c r="B249" t="s">
        <v>10</v>
      </c>
      <c r="C249" t="s">
        <v>110</v>
      </c>
      <c r="D249" s="5" t="b">
        <f>OR(NOT(ISNA(MATCH(Placement[[#This Row],[Placement]],USPGR[Institutions],0))),NOT(ISNA(MATCH(Placement[[#This Row],[Placement]],GLOBALPGR[Institutions],0))),NOT(ISNA(MATCH(Placement[[#This Row],[Placement]],AdditionalPhDs[Institutions],0))))</f>
        <v>0</v>
      </c>
    </row>
    <row r="250" spans="1:4">
      <c r="A250">
        <v>2018</v>
      </c>
      <c r="B250" t="s">
        <v>10</v>
      </c>
      <c r="C250" t="s">
        <v>51</v>
      </c>
      <c r="D250" s="5" t="b">
        <f>OR(NOT(ISNA(MATCH(Placement[[#This Row],[Placement]],USPGR[Institutions],0))),NOT(ISNA(MATCH(Placement[[#This Row],[Placement]],GLOBALPGR[Institutions],0))),NOT(ISNA(MATCH(Placement[[#This Row],[Placement]],AdditionalPhDs[Institutions],0))))</f>
        <v>1</v>
      </c>
    </row>
    <row r="251" spans="1:4">
      <c r="A251">
        <v>2018</v>
      </c>
      <c r="B251" t="s">
        <v>10</v>
      </c>
      <c r="C251" t="s">
        <v>56</v>
      </c>
      <c r="D251" s="5" t="b">
        <f>OR(NOT(ISNA(MATCH(Placement[[#This Row],[Placement]],USPGR[Institutions],0))),NOT(ISNA(MATCH(Placement[[#This Row],[Placement]],GLOBALPGR[Institutions],0))),NOT(ISNA(MATCH(Placement[[#This Row],[Placement]],AdditionalPhDs[Institutions],0))))</f>
        <v>1</v>
      </c>
    </row>
    <row r="252" spans="1:4">
      <c r="A252">
        <v>2018</v>
      </c>
      <c r="B252" t="s">
        <v>10</v>
      </c>
      <c r="C252" t="s">
        <v>48</v>
      </c>
      <c r="D252" s="5" t="b">
        <f>OR(NOT(ISNA(MATCH(Placement[[#This Row],[Placement]],USPGR[Institutions],0))),NOT(ISNA(MATCH(Placement[[#This Row],[Placement]],GLOBALPGR[Institutions],0))),NOT(ISNA(MATCH(Placement[[#This Row],[Placement]],AdditionalPhDs[Institutions],0))))</f>
        <v>1</v>
      </c>
    </row>
    <row r="253" spans="1:4">
      <c r="A253">
        <v>2018</v>
      </c>
      <c r="B253" t="s">
        <v>10</v>
      </c>
      <c r="C253" t="s">
        <v>27</v>
      </c>
      <c r="D253" s="5" t="b">
        <f>OR(NOT(ISNA(MATCH(Placement[[#This Row],[Placement]],USPGR[Institutions],0))),NOT(ISNA(MATCH(Placement[[#This Row],[Placement]],GLOBALPGR[Institutions],0))),NOT(ISNA(MATCH(Placement[[#This Row],[Placement]],AdditionalPhDs[Institutions],0))))</f>
        <v>1</v>
      </c>
    </row>
    <row r="254" spans="1:4">
      <c r="A254">
        <v>2018</v>
      </c>
      <c r="B254" t="s">
        <v>10</v>
      </c>
      <c r="C254" t="s">
        <v>27</v>
      </c>
      <c r="D254" s="5" t="b">
        <f>OR(NOT(ISNA(MATCH(Placement[[#This Row],[Placement]],USPGR[Institutions],0))),NOT(ISNA(MATCH(Placement[[#This Row],[Placement]],GLOBALPGR[Institutions],0))),NOT(ISNA(MATCH(Placement[[#This Row],[Placement]],AdditionalPhDs[Institutions],0))))</f>
        <v>1</v>
      </c>
    </row>
    <row r="255" spans="1:4">
      <c r="A255">
        <v>2018</v>
      </c>
      <c r="B255" t="s">
        <v>10</v>
      </c>
      <c r="C255" t="s">
        <v>27</v>
      </c>
      <c r="D255" s="5" t="b">
        <f>OR(NOT(ISNA(MATCH(Placement[[#This Row],[Placement]],USPGR[Institutions],0))),NOT(ISNA(MATCH(Placement[[#This Row],[Placement]],GLOBALPGR[Institutions],0))),NOT(ISNA(MATCH(Placement[[#This Row],[Placement]],AdditionalPhDs[Institutions],0))))</f>
        <v>1</v>
      </c>
    </row>
    <row r="256" spans="1:4">
      <c r="A256">
        <v>2019</v>
      </c>
      <c r="B256" t="s">
        <v>10</v>
      </c>
      <c r="C256" t="s">
        <v>51</v>
      </c>
      <c r="D256" s="5" t="b">
        <f>OR(NOT(ISNA(MATCH(Placement[[#This Row],[Placement]],USPGR[Institutions],0))),NOT(ISNA(MATCH(Placement[[#This Row],[Placement]],GLOBALPGR[Institutions],0))),NOT(ISNA(MATCH(Placement[[#This Row],[Placement]],AdditionalPhDs[Institutions],0))))</f>
        <v>1</v>
      </c>
    </row>
    <row r="257" spans="1:4">
      <c r="A257">
        <v>2019</v>
      </c>
      <c r="B257" t="s">
        <v>10</v>
      </c>
      <c r="C257" t="s">
        <v>51</v>
      </c>
      <c r="D257" s="5" t="b">
        <f>OR(NOT(ISNA(MATCH(Placement[[#This Row],[Placement]],USPGR[Institutions],0))),NOT(ISNA(MATCH(Placement[[#This Row],[Placement]],GLOBALPGR[Institutions],0))),NOT(ISNA(MATCH(Placement[[#This Row],[Placement]],AdditionalPhDs[Institutions],0))))</f>
        <v>1</v>
      </c>
    </row>
    <row r="258" spans="1:4">
      <c r="A258">
        <v>2019</v>
      </c>
      <c r="B258" t="s">
        <v>10</v>
      </c>
      <c r="C258" t="s">
        <v>47</v>
      </c>
      <c r="D258" s="5" t="b">
        <f>OR(NOT(ISNA(MATCH(Placement[[#This Row],[Placement]],USPGR[Institutions],0))),NOT(ISNA(MATCH(Placement[[#This Row],[Placement]],GLOBALPGR[Institutions],0))),NOT(ISNA(MATCH(Placement[[#This Row],[Placement]],AdditionalPhDs[Institutions],0))))</f>
        <v>1</v>
      </c>
    </row>
    <row r="259" spans="1:4">
      <c r="A259">
        <v>2019</v>
      </c>
      <c r="B259" t="s">
        <v>10</v>
      </c>
      <c r="C259" t="s">
        <v>89</v>
      </c>
      <c r="D259" s="5" t="b">
        <f>OR(NOT(ISNA(MATCH(Placement[[#This Row],[Placement]],USPGR[Institutions],0))),NOT(ISNA(MATCH(Placement[[#This Row],[Placement]],GLOBALPGR[Institutions],0))),NOT(ISNA(MATCH(Placement[[#This Row],[Placement]],AdditionalPhDs[Institutions],0))))</f>
        <v>1</v>
      </c>
    </row>
    <row r="260" spans="1:4">
      <c r="A260">
        <v>2019</v>
      </c>
      <c r="B260" t="s">
        <v>10</v>
      </c>
      <c r="C260" t="s">
        <v>27</v>
      </c>
      <c r="D260" s="5" t="b">
        <f>OR(NOT(ISNA(MATCH(Placement[[#This Row],[Placement]],USPGR[Institutions],0))),NOT(ISNA(MATCH(Placement[[#This Row],[Placement]],GLOBALPGR[Institutions],0))),NOT(ISNA(MATCH(Placement[[#This Row],[Placement]],AdditionalPhDs[Institutions],0))))</f>
        <v>1</v>
      </c>
    </row>
    <row r="261" spans="1:4">
      <c r="A261">
        <v>2020</v>
      </c>
      <c r="B261" t="s">
        <v>10</v>
      </c>
      <c r="C261" t="s">
        <v>56</v>
      </c>
      <c r="D261" s="5" t="b">
        <f>OR(NOT(ISNA(MATCH(Placement[[#This Row],[Placement]],USPGR[Institutions],0))),NOT(ISNA(MATCH(Placement[[#This Row],[Placement]],GLOBALPGR[Institutions],0))),NOT(ISNA(MATCH(Placement[[#This Row],[Placement]],AdditionalPhDs[Institutions],0))))</f>
        <v>1</v>
      </c>
    </row>
    <row r="262" spans="1:4">
      <c r="A262">
        <v>2020</v>
      </c>
      <c r="B262" t="s">
        <v>10</v>
      </c>
      <c r="C262" t="s">
        <v>40</v>
      </c>
      <c r="D262" s="5" t="b">
        <f>OR(NOT(ISNA(MATCH(Placement[[#This Row],[Placement]],USPGR[Institutions],0))),NOT(ISNA(MATCH(Placement[[#This Row],[Placement]],GLOBALPGR[Institutions],0))),NOT(ISNA(MATCH(Placement[[#This Row],[Placement]],AdditionalPhDs[Institutions],0))))</f>
        <v>1</v>
      </c>
    </row>
    <row r="263" spans="1:4">
      <c r="A263">
        <v>2020</v>
      </c>
      <c r="B263" t="s">
        <v>10</v>
      </c>
      <c r="C263" t="s">
        <v>81</v>
      </c>
      <c r="D263" s="5" t="b">
        <f>OR(NOT(ISNA(MATCH(Placement[[#This Row],[Placement]],USPGR[Institutions],0))),NOT(ISNA(MATCH(Placement[[#This Row],[Placement]],GLOBALPGR[Institutions],0))),NOT(ISNA(MATCH(Placement[[#This Row],[Placement]],AdditionalPhDs[Institutions],0))))</f>
        <v>1</v>
      </c>
    </row>
    <row r="264" spans="1:4">
      <c r="A264">
        <v>2021</v>
      </c>
      <c r="B264" t="s">
        <v>10</v>
      </c>
      <c r="C264" t="s">
        <v>44</v>
      </c>
      <c r="D264" s="5" t="b">
        <f>OR(NOT(ISNA(MATCH(Placement[[#This Row],[Placement]],USPGR[Institutions],0))),NOT(ISNA(MATCH(Placement[[#This Row],[Placement]],GLOBALPGR[Institutions],0))),NOT(ISNA(MATCH(Placement[[#This Row],[Placement]],AdditionalPhDs[Institutions],0))))</f>
        <v>0</v>
      </c>
    </row>
    <row r="265" spans="1:4">
      <c r="A265">
        <v>2021</v>
      </c>
      <c r="B265" t="s">
        <v>10</v>
      </c>
      <c r="C265" t="s">
        <v>64</v>
      </c>
      <c r="D265" s="5" t="b">
        <f>OR(NOT(ISNA(MATCH(Placement[[#This Row],[Placement]],USPGR[Institutions],0))),NOT(ISNA(MATCH(Placement[[#This Row],[Placement]],GLOBALPGR[Institutions],0))),NOT(ISNA(MATCH(Placement[[#This Row],[Placement]],AdditionalPhDs[Institutions],0))))</f>
        <v>1</v>
      </c>
    </row>
    <row r="266" spans="1:4">
      <c r="A266">
        <v>2021</v>
      </c>
      <c r="B266" t="s">
        <v>10</v>
      </c>
      <c r="C266" t="s">
        <v>33</v>
      </c>
      <c r="D266" s="5" t="b">
        <f>OR(NOT(ISNA(MATCH(Placement[[#This Row],[Placement]],USPGR[Institutions],0))),NOT(ISNA(MATCH(Placement[[#This Row],[Placement]],GLOBALPGR[Institutions],0))),NOT(ISNA(MATCH(Placement[[#This Row],[Placement]],AdditionalPhDs[Institutions],0))))</f>
        <v>1</v>
      </c>
    </row>
    <row r="267" spans="1:4">
      <c r="A267">
        <v>2021</v>
      </c>
      <c r="B267" t="s">
        <v>10</v>
      </c>
      <c r="C267" t="s">
        <v>68</v>
      </c>
      <c r="D267" s="5" t="b">
        <f>OR(NOT(ISNA(MATCH(Placement[[#This Row],[Placement]],USPGR[Institutions],0))),NOT(ISNA(MATCH(Placement[[#This Row],[Placement]],GLOBALPGR[Institutions],0))),NOT(ISNA(MATCH(Placement[[#This Row],[Placement]],AdditionalPhDs[Institutions],0))))</f>
        <v>1</v>
      </c>
    </row>
    <row r="268" spans="1:4">
      <c r="A268">
        <v>2022</v>
      </c>
      <c r="B268" t="s">
        <v>10</v>
      </c>
      <c r="C268" t="s">
        <v>38</v>
      </c>
      <c r="D268" s="5" t="b">
        <f>OR(NOT(ISNA(MATCH(Placement[[#This Row],[Placement]],USPGR[Institutions],0))),NOT(ISNA(MATCH(Placement[[#This Row],[Placement]],GLOBALPGR[Institutions],0))),NOT(ISNA(MATCH(Placement[[#This Row],[Placement]],AdditionalPhDs[Institutions],0))))</f>
        <v>1</v>
      </c>
    </row>
    <row r="269" spans="1:4">
      <c r="A269">
        <v>2018</v>
      </c>
      <c r="B269" t="s">
        <v>22</v>
      </c>
      <c r="C269" t="s">
        <v>109</v>
      </c>
      <c r="D269" s="5" t="b">
        <f>OR(NOT(ISNA(MATCH(Placement[[#This Row],[Placement]],USPGR[Institutions],0))),NOT(ISNA(MATCH(Placement[[#This Row],[Placement]],GLOBALPGR[Institutions],0))),NOT(ISNA(MATCH(Placement[[#This Row],[Placement]],AdditionalPhDs[Institutions],0))))</f>
        <v>0</v>
      </c>
    </row>
    <row r="270" spans="1:4">
      <c r="A270">
        <v>2018</v>
      </c>
      <c r="B270" t="s">
        <v>22</v>
      </c>
      <c r="C270" t="s">
        <v>97</v>
      </c>
      <c r="D270" s="5" t="b">
        <f>OR(NOT(ISNA(MATCH(Placement[[#This Row],[Placement]],USPGR[Institutions],0))),NOT(ISNA(MATCH(Placement[[#This Row],[Placement]],GLOBALPGR[Institutions],0))),NOT(ISNA(MATCH(Placement[[#This Row],[Placement]],AdditionalPhDs[Institutions],0))))</f>
        <v>1</v>
      </c>
    </row>
    <row r="271" spans="1:4">
      <c r="A271">
        <v>2019</v>
      </c>
      <c r="B271" t="s">
        <v>22</v>
      </c>
      <c r="C271" t="s">
        <v>100</v>
      </c>
      <c r="D271" s="5" t="b">
        <f>OR(NOT(ISNA(MATCH(Placement[[#This Row],[Placement]],USPGR[Institutions],0))),NOT(ISNA(MATCH(Placement[[#This Row],[Placement]],GLOBALPGR[Institutions],0))),NOT(ISNA(MATCH(Placement[[#This Row],[Placement]],AdditionalPhDs[Institutions],0))))</f>
        <v>1</v>
      </c>
    </row>
    <row r="272" spans="1:4">
      <c r="A272">
        <v>2020</v>
      </c>
      <c r="B272" t="s">
        <v>22</v>
      </c>
      <c r="C272" t="s">
        <v>79</v>
      </c>
      <c r="D272" s="5" t="b">
        <f>OR(NOT(ISNA(MATCH(Placement[[#This Row],[Placement]],USPGR[Institutions],0))),NOT(ISNA(MATCH(Placement[[#This Row],[Placement]],GLOBALPGR[Institutions],0))),NOT(ISNA(MATCH(Placement[[#This Row],[Placement]],AdditionalPhDs[Institutions],0))))</f>
        <v>0</v>
      </c>
    </row>
    <row r="273" spans="1:4">
      <c r="A273">
        <v>2020</v>
      </c>
      <c r="B273" t="s">
        <v>22</v>
      </c>
      <c r="C273" t="s">
        <v>75</v>
      </c>
      <c r="D273" s="5" t="b">
        <f>OR(NOT(ISNA(MATCH(Placement[[#This Row],[Placement]],USPGR[Institutions],0))),NOT(ISNA(MATCH(Placement[[#This Row],[Placement]],GLOBALPGR[Institutions],0))),NOT(ISNA(MATCH(Placement[[#This Row],[Placement]],AdditionalPhDs[Institutions],0))))</f>
        <v>1</v>
      </c>
    </row>
    <row r="274" spans="1:4">
      <c r="A274">
        <v>2023</v>
      </c>
      <c r="B274" t="s">
        <v>22</v>
      </c>
      <c r="C274" t="s">
        <v>105</v>
      </c>
      <c r="D274" s="5" t="b">
        <f>OR(NOT(ISNA(MATCH(Placement[[#This Row],[Placement]],USPGR[Institutions],0))),NOT(ISNA(MATCH(Placement[[#This Row],[Placement]],GLOBALPGR[Institutions],0))),NOT(ISNA(MATCH(Placement[[#This Row],[Placement]],AdditionalPhDs[Institutions],0))))</f>
        <v>0</v>
      </c>
    </row>
    <row r="275" spans="1:4">
      <c r="A275">
        <v>2023</v>
      </c>
      <c r="B275" t="s">
        <v>22</v>
      </c>
      <c r="C275" t="s">
        <v>73</v>
      </c>
      <c r="D275" s="5" t="b">
        <f>OR(NOT(ISNA(MATCH(Placement[[#This Row],[Placement]],USPGR[Institutions],0))),NOT(ISNA(MATCH(Placement[[#This Row],[Placement]],GLOBALPGR[Institutions],0))),NOT(ISNA(MATCH(Placement[[#This Row],[Placement]],AdditionalPhDs[Institutions],0))))</f>
        <v>1</v>
      </c>
    </row>
    <row r="276" spans="1:4">
      <c r="A276">
        <v>2023</v>
      </c>
      <c r="B276" t="s">
        <v>22</v>
      </c>
      <c r="C276" t="s">
        <v>67</v>
      </c>
      <c r="D276" s="5" t="b">
        <f>OR(NOT(ISNA(MATCH(Placement[[#This Row],[Placement]],USPGR[Institutions],0))),NOT(ISNA(MATCH(Placement[[#This Row],[Placement]],GLOBALPGR[Institutions],0))),NOT(ISNA(MATCH(Placement[[#This Row],[Placement]],AdditionalPhDs[Institutions],0))))</f>
        <v>1</v>
      </c>
    </row>
    <row r="277" spans="1:4">
      <c r="A277">
        <v>2018</v>
      </c>
      <c r="B277" t="s">
        <v>21</v>
      </c>
      <c r="C277" t="s">
        <v>54</v>
      </c>
      <c r="D277" s="5" t="b">
        <f>OR(NOT(ISNA(MATCH(Placement[[#This Row],[Placement]],USPGR[Institutions],0))),NOT(ISNA(MATCH(Placement[[#This Row],[Placement]],GLOBALPGR[Institutions],0))),NOT(ISNA(MATCH(Placement[[#This Row],[Placement]],AdditionalPhDs[Institutions],0))))</f>
        <v>0</v>
      </c>
    </row>
    <row r="278" spans="1:4">
      <c r="A278">
        <v>2018</v>
      </c>
      <c r="B278" t="s">
        <v>21</v>
      </c>
      <c r="C278" t="s">
        <v>57</v>
      </c>
      <c r="D278" s="5" t="b">
        <f>OR(NOT(ISNA(MATCH(Placement[[#This Row],[Placement]],USPGR[Institutions],0))),NOT(ISNA(MATCH(Placement[[#This Row],[Placement]],GLOBALPGR[Institutions],0))),NOT(ISNA(MATCH(Placement[[#This Row],[Placement]],AdditionalPhDs[Institutions],0))))</f>
        <v>1</v>
      </c>
    </row>
    <row r="279" spans="1:4">
      <c r="A279">
        <v>2019</v>
      </c>
      <c r="B279" t="s">
        <v>21</v>
      </c>
      <c r="C279" t="s">
        <v>53</v>
      </c>
      <c r="D279" s="5" t="b">
        <f>OR(NOT(ISNA(MATCH(Placement[[#This Row],[Placement]],USPGR[Institutions],0))),NOT(ISNA(MATCH(Placement[[#This Row],[Placement]],GLOBALPGR[Institutions],0))),NOT(ISNA(MATCH(Placement[[#This Row],[Placement]],AdditionalPhDs[Institutions],0))))</f>
        <v>1</v>
      </c>
    </row>
    <row r="280" spans="1:4">
      <c r="A280">
        <v>2020</v>
      </c>
      <c r="B280" t="s">
        <v>21</v>
      </c>
      <c r="C280" t="s">
        <v>56</v>
      </c>
      <c r="D280" s="5" t="b">
        <f>OR(NOT(ISNA(MATCH(Placement[[#This Row],[Placement]],USPGR[Institutions],0))),NOT(ISNA(MATCH(Placement[[#This Row],[Placement]],GLOBALPGR[Institutions],0))),NOT(ISNA(MATCH(Placement[[#This Row],[Placement]],AdditionalPhDs[Institutions],0))))</f>
        <v>1</v>
      </c>
    </row>
    <row r="281" spans="1:4">
      <c r="A281">
        <v>2020</v>
      </c>
      <c r="B281" t="s">
        <v>21</v>
      </c>
      <c r="C281" t="s">
        <v>40</v>
      </c>
      <c r="D281" s="5" t="b">
        <f>OR(NOT(ISNA(MATCH(Placement[[#This Row],[Placement]],USPGR[Institutions],0))),NOT(ISNA(MATCH(Placement[[#This Row],[Placement]],GLOBALPGR[Institutions],0))),NOT(ISNA(MATCH(Placement[[#This Row],[Placement]],AdditionalPhDs[Institutions],0))))</f>
        <v>1</v>
      </c>
    </row>
    <row r="282" spans="1:4">
      <c r="A282">
        <v>2019</v>
      </c>
      <c r="B282" t="s">
        <v>9</v>
      </c>
      <c r="C282" t="s">
        <v>99</v>
      </c>
      <c r="D282" s="5" t="b">
        <f>OR(NOT(ISNA(MATCH(Placement[[#This Row],[Placement]],USPGR[Institutions],0))),NOT(ISNA(MATCH(Placement[[#This Row],[Placement]],GLOBALPGR[Institutions],0))),NOT(ISNA(MATCH(Placement[[#This Row],[Placement]],AdditionalPhDs[Institutions],0))))</f>
        <v>0</v>
      </c>
    </row>
    <row r="283" spans="1:4">
      <c r="A283">
        <v>2020</v>
      </c>
      <c r="B283" t="s">
        <v>9</v>
      </c>
      <c r="C283" t="s">
        <v>37</v>
      </c>
      <c r="D283" s="5" t="b">
        <f>OR(NOT(ISNA(MATCH(Placement[[#This Row],[Placement]],USPGR[Institutions],0))),NOT(ISNA(MATCH(Placement[[#This Row],[Placement]],GLOBALPGR[Institutions],0))),NOT(ISNA(MATCH(Placement[[#This Row],[Placement]],AdditionalPhDs[Institutions],0))))</f>
        <v>0</v>
      </c>
    </row>
    <row r="284" spans="1:4">
      <c r="A284">
        <v>2020</v>
      </c>
      <c r="B284" t="s">
        <v>9</v>
      </c>
      <c r="C284" t="s">
        <v>79</v>
      </c>
      <c r="D284" s="5" t="b">
        <f>OR(NOT(ISNA(MATCH(Placement[[#This Row],[Placement]],USPGR[Institutions],0))),NOT(ISNA(MATCH(Placement[[#This Row],[Placement]],GLOBALPGR[Institutions],0))),NOT(ISNA(MATCH(Placement[[#This Row],[Placement]],AdditionalPhDs[Institutions],0))))</f>
        <v>0</v>
      </c>
    </row>
    <row r="285" spans="1:4">
      <c r="A285">
        <v>2021</v>
      </c>
      <c r="B285" t="s">
        <v>9</v>
      </c>
      <c r="C285" t="s">
        <v>66</v>
      </c>
      <c r="D285" s="5" t="b">
        <f>OR(NOT(ISNA(MATCH(Placement[[#This Row],[Placement]],USPGR[Institutions],0))),NOT(ISNA(MATCH(Placement[[#This Row],[Placement]],GLOBALPGR[Institutions],0))),NOT(ISNA(MATCH(Placement[[#This Row],[Placement]],AdditionalPhDs[Institutions],0))))</f>
        <v>0</v>
      </c>
    </row>
    <row r="286" spans="1:4">
      <c r="A286">
        <v>2021</v>
      </c>
      <c r="B286" t="s">
        <v>9</v>
      </c>
      <c r="C286" t="s">
        <v>67</v>
      </c>
      <c r="D286" s="5" t="b">
        <f>OR(NOT(ISNA(MATCH(Placement[[#This Row],[Placement]],USPGR[Institutions],0))),NOT(ISNA(MATCH(Placement[[#This Row],[Placement]],GLOBALPGR[Institutions],0))),NOT(ISNA(MATCH(Placement[[#This Row],[Placement]],AdditionalPhDs[Institutions],0))))</f>
        <v>1</v>
      </c>
    </row>
    <row r="287" spans="1:4">
      <c r="A287">
        <v>2022</v>
      </c>
      <c r="B287" t="s">
        <v>9</v>
      </c>
      <c r="C287" t="s">
        <v>36</v>
      </c>
      <c r="D287" s="5" t="b">
        <f>OR(NOT(ISNA(MATCH(Placement[[#This Row],[Placement]],USPGR[Institutions],0))),NOT(ISNA(MATCH(Placement[[#This Row],[Placement]],GLOBALPGR[Institutions],0))),NOT(ISNA(MATCH(Placement[[#This Row],[Placement]],AdditionalPhDs[Institutions],0))))</f>
        <v>1</v>
      </c>
    </row>
    <row r="288" spans="1:4">
      <c r="A288">
        <v>2022</v>
      </c>
      <c r="B288" t="s">
        <v>9</v>
      </c>
      <c r="C288" t="s">
        <v>37</v>
      </c>
      <c r="D288" s="5" t="b">
        <f>OR(NOT(ISNA(MATCH(Placement[[#This Row],[Placement]],USPGR[Institutions],0))),NOT(ISNA(MATCH(Placement[[#This Row],[Placement]],GLOBALPGR[Institutions],0))),NOT(ISNA(MATCH(Placement[[#This Row],[Placement]],AdditionalPhDs[Institutions],0))))</f>
        <v>0</v>
      </c>
    </row>
    <row r="289" spans="1:4">
      <c r="A289">
        <v>2022</v>
      </c>
      <c r="B289" t="s">
        <v>9</v>
      </c>
      <c r="C289" t="s">
        <v>37</v>
      </c>
      <c r="D289" s="5" t="b">
        <f>OR(NOT(ISNA(MATCH(Placement[[#This Row],[Placement]],USPGR[Institutions],0))),NOT(ISNA(MATCH(Placement[[#This Row],[Placement]],GLOBALPGR[Institutions],0))),NOT(ISNA(MATCH(Placement[[#This Row],[Placement]],AdditionalPhDs[Institutions],0))))</f>
        <v>0</v>
      </c>
    </row>
    <row r="290" spans="1:4">
      <c r="A290">
        <v>2018</v>
      </c>
      <c r="B290" t="s">
        <v>8</v>
      </c>
      <c r="C290" t="s">
        <v>102</v>
      </c>
      <c r="D290" s="5" t="b">
        <f>OR(NOT(ISNA(MATCH(Placement[[#This Row],[Placement]],USPGR[Institutions],0))),NOT(ISNA(MATCH(Placement[[#This Row],[Placement]],GLOBALPGR[Institutions],0))),NOT(ISNA(MATCH(Placement[[#This Row],[Placement]],AdditionalPhDs[Institutions],0))))</f>
        <v>0</v>
      </c>
    </row>
    <row r="291" spans="1:4">
      <c r="A291">
        <v>2018</v>
      </c>
      <c r="B291" t="s">
        <v>8</v>
      </c>
      <c r="C291" t="s">
        <v>95</v>
      </c>
      <c r="D291" s="5" t="b">
        <f>OR(NOT(ISNA(MATCH(Placement[[#This Row],[Placement]],USPGR[Institutions],0))),NOT(ISNA(MATCH(Placement[[#This Row],[Placement]],GLOBALPGR[Institutions],0))),NOT(ISNA(MATCH(Placement[[#This Row],[Placement]],AdditionalPhDs[Institutions],0))))</f>
        <v>0</v>
      </c>
    </row>
    <row r="292" spans="1:4">
      <c r="A292">
        <v>2018</v>
      </c>
      <c r="B292" t="s">
        <v>8</v>
      </c>
      <c r="C292" t="s">
        <v>73</v>
      </c>
      <c r="D292" s="5" t="b">
        <f>OR(NOT(ISNA(MATCH(Placement[[#This Row],[Placement]],USPGR[Institutions],0))),NOT(ISNA(MATCH(Placement[[#This Row],[Placement]],GLOBALPGR[Institutions],0))),NOT(ISNA(MATCH(Placement[[#This Row],[Placement]],AdditionalPhDs[Institutions],0))))</f>
        <v>1</v>
      </c>
    </row>
    <row r="293" spans="1:4">
      <c r="A293">
        <v>2018</v>
      </c>
      <c r="B293" t="s">
        <v>8</v>
      </c>
      <c r="C293" t="s">
        <v>75</v>
      </c>
      <c r="D293" s="5" t="b">
        <f>OR(NOT(ISNA(MATCH(Placement[[#This Row],[Placement]],USPGR[Institutions],0))),NOT(ISNA(MATCH(Placement[[#This Row],[Placement]],GLOBALPGR[Institutions],0))),NOT(ISNA(MATCH(Placement[[#This Row],[Placement]],AdditionalPhDs[Institutions],0))))</f>
        <v>1</v>
      </c>
    </row>
    <row r="294" spans="1:4">
      <c r="A294">
        <v>2018</v>
      </c>
      <c r="B294" t="s">
        <v>8</v>
      </c>
      <c r="C294" t="s">
        <v>56</v>
      </c>
      <c r="D294" s="5" t="b">
        <f>OR(NOT(ISNA(MATCH(Placement[[#This Row],[Placement]],USPGR[Institutions],0))),NOT(ISNA(MATCH(Placement[[#This Row],[Placement]],GLOBALPGR[Institutions],0))),NOT(ISNA(MATCH(Placement[[#This Row],[Placement]],AdditionalPhDs[Institutions],0))))</f>
        <v>1</v>
      </c>
    </row>
    <row r="295" spans="1:4">
      <c r="A295">
        <v>2018</v>
      </c>
      <c r="B295" t="s">
        <v>8</v>
      </c>
      <c r="C295" t="s">
        <v>96</v>
      </c>
      <c r="D295" s="5" t="b">
        <f>OR(NOT(ISNA(MATCH(Placement[[#This Row],[Placement]],USPGR[Institutions],0))),NOT(ISNA(MATCH(Placement[[#This Row],[Placement]],GLOBALPGR[Institutions],0))),NOT(ISNA(MATCH(Placement[[#This Row],[Placement]],AdditionalPhDs[Institutions],0))))</f>
        <v>1</v>
      </c>
    </row>
    <row r="296" spans="1:4">
      <c r="A296">
        <v>2018</v>
      </c>
      <c r="B296" t="s">
        <v>8</v>
      </c>
      <c r="C296" t="s">
        <v>90</v>
      </c>
      <c r="D296" s="5" t="b">
        <f>OR(NOT(ISNA(MATCH(Placement[[#This Row],[Placement]],USPGR[Institutions],0))),NOT(ISNA(MATCH(Placement[[#This Row],[Placement]],GLOBALPGR[Institutions],0))),NOT(ISNA(MATCH(Placement[[#This Row],[Placement]],AdditionalPhDs[Institutions],0))))</f>
        <v>1</v>
      </c>
    </row>
    <row r="297" spans="1:4">
      <c r="A297">
        <v>2019</v>
      </c>
      <c r="B297" t="s">
        <v>8</v>
      </c>
      <c r="C297" t="s">
        <v>75</v>
      </c>
      <c r="D297" s="5" t="b">
        <f>OR(NOT(ISNA(MATCH(Placement[[#This Row],[Placement]],USPGR[Institutions],0))),NOT(ISNA(MATCH(Placement[[#This Row],[Placement]],GLOBALPGR[Institutions],0))),NOT(ISNA(MATCH(Placement[[#This Row],[Placement]],AdditionalPhDs[Institutions],0))))</f>
        <v>1</v>
      </c>
    </row>
    <row r="298" spans="1:4">
      <c r="A298">
        <v>2019</v>
      </c>
      <c r="B298" t="s">
        <v>8</v>
      </c>
      <c r="C298" t="s">
        <v>64</v>
      </c>
      <c r="D298" s="5" t="b">
        <f>OR(NOT(ISNA(MATCH(Placement[[#This Row],[Placement]],USPGR[Institutions],0))),NOT(ISNA(MATCH(Placement[[#This Row],[Placement]],GLOBALPGR[Institutions],0))),NOT(ISNA(MATCH(Placement[[#This Row],[Placement]],AdditionalPhDs[Institutions],0))))</f>
        <v>1</v>
      </c>
    </row>
    <row r="299" spans="1:4">
      <c r="A299">
        <v>2019</v>
      </c>
      <c r="B299" t="s">
        <v>8</v>
      </c>
      <c r="C299" t="s">
        <v>82</v>
      </c>
      <c r="D299" s="5" t="b">
        <f>OR(NOT(ISNA(MATCH(Placement[[#This Row],[Placement]],USPGR[Institutions],0))),NOT(ISNA(MATCH(Placement[[#This Row],[Placement]],GLOBALPGR[Institutions],0))),NOT(ISNA(MATCH(Placement[[#This Row],[Placement]],AdditionalPhDs[Institutions],0))))</f>
        <v>1</v>
      </c>
    </row>
    <row r="300" spans="1:4">
      <c r="A300">
        <v>2019</v>
      </c>
      <c r="B300" t="s">
        <v>8</v>
      </c>
      <c r="C300" t="s">
        <v>40</v>
      </c>
      <c r="D300" s="5" t="b">
        <f>OR(NOT(ISNA(MATCH(Placement[[#This Row],[Placement]],USPGR[Institutions],0))),NOT(ISNA(MATCH(Placement[[#This Row],[Placement]],GLOBALPGR[Institutions],0))),NOT(ISNA(MATCH(Placement[[#This Row],[Placement]],AdditionalPhDs[Institutions],0))))</f>
        <v>1</v>
      </c>
    </row>
    <row r="301" spans="1:4">
      <c r="A301">
        <v>2019</v>
      </c>
      <c r="B301" t="s">
        <v>8</v>
      </c>
      <c r="C301" t="s">
        <v>48</v>
      </c>
      <c r="D301" s="5" t="b">
        <f>OR(NOT(ISNA(MATCH(Placement[[#This Row],[Placement]],USPGR[Institutions],0))),NOT(ISNA(MATCH(Placement[[#This Row],[Placement]],GLOBALPGR[Institutions],0))),NOT(ISNA(MATCH(Placement[[#This Row],[Placement]],AdditionalPhDs[Institutions],0))))</f>
        <v>1</v>
      </c>
    </row>
    <row r="302" spans="1:4">
      <c r="A302">
        <v>2019</v>
      </c>
      <c r="B302" t="s">
        <v>8</v>
      </c>
      <c r="C302" t="s">
        <v>96</v>
      </c>
      <c r="D302" s="5" t="b">
        <f>OR(NOT(ISNA(MATCH(Placement[[#This Row],[Placement]],USPGR[Institutions],0))),NOT(ISNA(MATCH(Placement[[#This Row],[Placement]],GLOBALPGR[Institutions],0))),NOT(ISNA(MATCH(Placement[[#This Row],[Placement]],AdditionalPhDs[Institutions],0))))</f>
        <v>1</v>
      </c>
    </row>
    <row r="303" spans="1:4">
      <c r="A303">
        <v>2019</v>
      </c>
      <c r="B303" t="s">
        <v>8</v>
      </c>
      <c r="C303" t="s">
        <v>97</v>
      </c>
      <c r="D303" s="5" t="b">
        <f>OR(NOT(ISNA(MATCH(Placement[[#This Row],[Placement]],USPGR[Institutions],0))),NOT(ISNA(MATCH(Placement[[#This Row],[Placement]],GLOBALPGR[Institutions],0))),NOT(ISNA(MATCH(Placement[[#This Row],[Placement]],AdditionalPhDs[Institutions],0))))</f>
        <v>1</v>
      </c>
    </row>
    <row r="304" spans="1:4">
      <c r="A304">
        <v>2019</v>
      </c>
      <c r="B304" t="s">
        <v>8</v>
      </c>
      <c r="C304" t="s">
        <v>98</v>
      </c>
      <c r="D304" s="5" t="b">
        <f>OR(NOT(ISNA(MATCH(Placement[[#This Row],[Placement]],USPGR[Institutions],0))),NOT(ISNA(MATCH(Placement[[#This Row],[Placement]],GLOBALPGR[Institutions],0))),NOT(ISNA(MATCH(Placement[[#This Row],[Placement]],AdditionalPhDs[Institutions],0))))</f>
        <v>1</v>
      </c>
    </row>
    <row r="305" spans="1:4">
      <c r="A305">
        <v>2020</v>
      </c>
      <c r="B305" t="s">
        <v>8</v>
      </c>
      <c r="C305" t="s">
        <v>77</v>
      </c>
      <c r="D305" s="5" t="b">
        <f>OR(NOT(ISNA(MATCH(Placement[[#This Row],[Placement]],USPGR[Institutions],0))),NOT(ISNA(MATCH(Placement[[#This Row],[Placement]],GLOBALPGR[Institutions],0))),NOT(ISNA(MATCH(Placement[[#This Row],[Placement]],AdditionalPhDs[Institutions],0))))</f>
        <v>0</v>
      </c>
    </row>
    <row r="306" spans="1:4">
      <c r="A306">
        <v>2020</v>
      </c>
      <c r="B306" t="s">
        <v>8</v>
      </c>
      <c r="C306" t="s">
        <v>71</v>
      </c>
      <c r="D306" s="5" t="b">
        <f>OR(NOT(ISNA(MATCH(Placement[[#This Row],[Placement]],USPGR[Institutions],0))),NOT(ISNA(MATCH(Placement[[#This Row],[Placement]],GLOBALPGR[Institutions],0))),NOT(ISNA(MATCH(Placement[[#This Row],[Placement]],AdditionalPhDs[Institutions],0))))</f>
        <v>1</v>
      </c>
    </row>
    <row r="307" spans="1:4">
      <c r="A307">
        <v>2020</v>
      </c>
      <c r="B307" t="s">
        <v>8</v>
      </c>
      <c r="C307" t="s">
        <v>40</v>
      </c>
      <c r="D307" s="5" t="b">
        <f>OR(NOT(ISNA(MATCH(Placement[[#This Row],[Placement]],USPGR[Institutions],0))),NOT(ISNA(MATCH(Placement[[#This Row],[Placement]],GLOBALPGR[Institutions],0))),NOT(ISNA(MATCH(Placement[[#This Row],[Placement]],AdditionalPhDs[Institutions],0))))</f>
        <v>1</v>
      </c>
    </row>
    <row r="308" spans="1:4">
      <c r="A308">
        <v>2020</v>
      </c>
      <c r="B308" t="s">
        <v>8</v>
      </c>
      <c r="C308" t="s">
        <v>48</v>
      </c>
      <c r="D308" s="5" t="b">
        <f>OR(NOT(ISNA(MATCH(Placement[[#This Row],[Placement]],USPGR[Institutions],0))),NOT(ISNA(MATCH(Placement[[#This Row],[Placement]],GLOBALPGR[Institutions],0))),NOT(ISNA(MATCH(Placement[[#This Row],[Placement]],AdditionalPhDs[Institutions],0))))</f>
        <v>1</v>
      </c>
    </row>
    <row r="309" spans="1:4">
      <c r="A309">
        <v>2020</v>
      </c>
      <c r="B309" t="s">
        <v>8</v>
      </c>
      <c r="C309" t="s">
        <v>76</v>
      </c>
      <c r="D309" s="5" t="b">
        <f>OR(NOT(ISNA(MATCH(Placement[[#This Row],[Placement]],USPGR[Institutions],0))),NOT(ISNA(MATCH(Placement[[#This Row],[Placement]],GLOBALPGR[Institutions],0))),NOT(ISNA(MATCH(Placement[[#This Row],[Placement]],AdditionalPhDs[Institutions],0))))</f>
        <v>1</v>
      </c>
    </row>
    <row r="310" spans="1:4">
      <c r="A310">
        <v>2020</v>
      </c>
      <c r="B310" t="s">
        <v>8</v>
      </c>
      <c r="C310" t="s">
        <v>78</v>
      </c>
      <c r="D310" s="5" t="b">
        <f>OR(NOT(ISNA(MATCH(Placement[[#This Row],[Placement]],USPGR[Institutions],0))),NOT(ISNA(MATCH(Placement[[#This Row],[Placement]],GLOBALPGR[Institutions],0))),NOT(ISNA(MATCH(Placement[[#This Row],[Placement]],AdditionalPhDs[Institutions],0))))</f>
        <v>1</v>
      </c>
    </row>
    <row r="311" spans="1:4">
      <c r="A311">
        <v>2021</v>
      </c>
      <c r="B311" t="s">
        <v>8</v>
      </c>
      <c r="C311" t="s">
        <v>47</v>
      </c>
      <c r="D311" s="5" t="b">
        <f>OR(NOT(ISNA(MATCH(Placement[[#This Row],[Placement]],USPGR[Institutions],0))),NOT(ISNA(MATCH(Placement[[#This Row],[Placement]],GLOBALPGR[Institutions],0))),NOT(ISNA(MATCH(Placement[[#This Row],[Placement]],AdditionalPhDs[Institutions],0))))</f>
        <v>1</v>
      </c>
    </row>
    <row r="312" spans="1:4">
      <c r="A312">
        <v>2021</v>
      </c>
      <c r="B312" t="s">
        <v>8</v>
      </c>
      <c r="C312" t="s">
        <v>41</v>
      </c>
      <c r="D312" s="5" t="b">
        <f>OR(NOT(ISNA(MATCH(Placement[[#This Row],[Placement]],USPGR[Institutions],0))),NOT(ISNA(MATCH(Placement[[#This Row],[Placement]],GLOBALPGR[Institutions],0))),NOT(ISNA(MATCH(Placement[[#This Row],[Placement]],AdditionalPhDs[Institutions],0))))</f>
        <v>1</v>
      </c>
    </row>
    <row r="313" spans="1:4">
      <c r="A313">
        <v>2021</v>
      </c>
      <c r="B313" t="s">
        <v>8</v>
      </c>
      <c r="C313" t="s">
        <v>63</v>
      </c>
      <c r="D313" s="5" t="b">
        <f>OR(NOT(ISNA(MATCH(Placement[[#This Row],[Placement]],USPGR[Institutions],0))),NOT(ISNA(MATCH(Placement[[#This Row],[Placement]],GLOBALPGR[Institutions],0))),NOT(ISNA(MATCH(Placement[[#This Row],[Placement]],AdditionalPhDs[Institutions],0))))</f>
        <v>1</v>
      </c>
    </row>
    <row r="314" spans="1:4">
      <c r="A314">
        <v>2021</v>
      </c>
      <c r="B314" t="s">
        <v>8</v>
      </c>
      <c r="C314" t="s">
        <v>64</v>
      </c>
      <c r="D314" s="5" t="b">
        <f>OR(NOT(ISNA(MATCH(Placement[[#This Row],[Placement]],USPGR[Institutions],0))),NOT(ISNA(MATCH(Placement[[#This Row],[Placement]],GLOBALPGR[Institutions],0))),NOT(ISNA(MATCH(Placement[[#This Row],[Placement]],AdditionalPhDs[Institutions],0))))</f>
        <v>1</v>
      </c>
    </row>
    <row r="315" spans="1:4">
      <c r="A315">
        <v>2021</v>
      </c>
      <c r="B315" t="s">
        <v>8</v>
      </c>
      <c r="C315" t="s">
        <v>33</v>
      </c>
      <c r="D315" s="5" t="b">
        <f>OR(NOT(ISNA(MATCH(Placement[[#This Row],[Placement]],USPGR[Institutions],0))),NOT(ISNA(MATCH(Placement[[#This Row],[Placement]],GLOBALPGR[Institutions],0))),NOT(ISNA(MATCH(Placement[[#This Row],[Placement]],AdditionalPhDs[Institutions],0))))</f>
        <v>1</v>
      </c>
    </row>
    <row r="316" spans="1:4">
      <c r="A316">
        <v>2021</v>
      </c>
      <c r="B316" t="s">
        <v>8</v>
      </c>
      <c r="C316" t="s">
        <v>34</v>
      </c>
      <c r="D316" s="5" t="b">
        <f>OR(NOT(ISNA(MATCH(Placement[[#This Row],[Placement]],USPGR[Institutions],0))),NOT(ISNA(MATCH(Placement[[#This Row],[Placement]],GLOBALPGR[Institutions],0))),NOT(ISNA(MATCH(Placement[[#This Row],[Placement]],AdditionalPhDs[Institutions],0))))</f>
        <v>1</v>
      </c>
    </row>
    <row r="317" spans="1:4">
      <c r="A317">
        <v>2021</v>
      </c>
      <c r="B317" t="s">
        <v>8</v>
      </c>
      <c r="C317" t="s">
        <v>42</v>
      </c>
      <c r="D317" s="5" t="b">
        <f>OR(NOT(ISNA(MATCH(Placement[[#This Row],[Placement]],USPGR[Institutions],0))),NOT(ISNA(MATCH(Placement[[#This Row],[Placement]],GLOBALPGR[Institutions],0))),NOT(ISNA(MATCH(Placement[[#This Row],[Placement]],AdditionalPhDs[Institutions],0))))</f>
        <v>1</v>
      </c>
    </row>
    <row r="318" spans="1:4">
      <c r="A318">
        <v>2021</v>
      </c>
      <c r="B318" t="s">
        <v>8</v>
      </c>
      <c r="C318" t="s">
        <v>28</v>
      </c>
      <c r="D318" s="5" t="b">
        <f>OR(NOT(ISNA(MATCH(Placement[[#This Row],[Placement]],USPGR[Institutions],0))),NOT(ISNA(MATCH(Placement[[#This Row],[Placement]],GLOBALPGR[Institutions],0))),NOT(ISNA(MATCH(Placement[[#This Row],[Placement]],AdditionalPhDs[Institutions],0))))</f>
        <v>1</v>
      </c>
    </row>
    <row r="319" spans="1:4">
      <c r="A319">
        <v>2021</v>
      </c>
      <c r="B319" t="s">
        <v>8</v>
      </c>
      <c r="C319" t="s">
        <v>65</v>
      </c>
      <c r="D319" s="5" t="b">
        <f>OR(NOT(ISNA(MATCH(Placement[[#This Row],[Placement]],USPGR[Institutions],0))),NOT(ISNA(MATCH(Placement[[#This Row],[Placement]],GLOBALPGR[Institutions],0))),NOT(ISNA(MATCH(Placement[[#This Row],[Placement]],AdditionalPhDs[Institutions],0))))</f>
        <v>1</v>
      </c>
    </row>
    <row r="320" spans="1:4">
      <c r="A320">
        <v>2022</v>
      </c>
      <c r="B320" t="s">
        <v>8</v>
      </c>
      <c r="C320" t="s">
        <v>30</v>
      </c>
      <c r="D320" s="5" t="b">
        <f>OR(NOT(ISNA(MATCH(Placement[[#This Row],[Placement]],USPGR[Institutions],0))),NOT(ISNA(MATCH(Placement[[#This Row],[Placement]],GLOBALPGR[Institutions],0))),NOT(ISNA(MATCH(Placement[[#This Row],[Placement]],AdditionalPhDs[Institutions],0))))</f>
        <v>0</v>
      </c>
    </row>
    <row r="321" spans="1:4">
      <c r="A321">
        <v>2022</v>
      </c>
      <c r="B321" t="s">
        <v>8</v>
      </c>
      <c r="C321" t="s">
        <v>31</v>
      </c>
      <c r="D321" s="5" t="b">
        <f>OR(NOT(ISNA(MATCH(Placement[[#This Row],[Placement]],USPGR[Institutions],0))),NOT(ISNA(MATCH(Placement[[#This Row],[Placement]],GLOBALPGR[Institutions],0))),NOT(ISNA(MATCH(Placement[[#This Row],[Placement]],AdditionalPhDs[Institutions],0))))</f>
        <v>1</v>
      </c>
    </row>
    <row r="322" spans="1:4">
      <c r="A322">
        <v>2022</v>
      </c>
      <c r="B322" t="s">
        <v>8</v>
      </c>
      <c r="C322" t="s">
        <v>32</v>
      </c>
      <c r="D322" s="5" t="b">
        <f>OR(NOT(ISNA(MATCH(Placement[[#This Row],[Placement]],USPGR[Institutions],0))),NOT(ISNA(MATCH(Placement[[#This Row],[Placement]],GLOBALPGR[Institutions],0))),NOT(ISNA(MATCH(Placement[[#This Row],[Placement]],AdditionalPhDs[Institutions],0))))</f>
        <v>1</v>
      </c>
    </row>
    <row r="323" spans="1:4">
      <c r="A323">
        <v>2022</v>
      </c>
      <c r="B323" t="s">
        <v>8</v>
      </c>
      <c r="C323" t="s">
        <v>32</v>
      </c>
      <c r="D323" s="5" t="b">
        <f>OR(NOT(ISNA(MATCH(Placement[[#This Row],[Placement]],USPGR[Institutions],0))),NOT(ISNA(MATCH(Placement[[#This Row],[Placement]],GLOBALPGR[Institutions],0))),NOT(ISNA(MATCH(Placement[[#This Row],[Placement]],AdditionalPhDs[Institutions],0))))</f>
        <v>1</v>
      </c>
    </row>
    <row r="324" spans="1:4">
      <c r="A324">
        <v>2022</v>
      </c>
      <c r="B324" t="s">
        <v>8</v>
      </c>
      <c r="C324" t="s">
        <v>33</v>
      </c>
      <c r="D324" s="5" t="b">
        <f>OR(NOT(ISNA(MATCH(Placement[[#This Row],[Placement]],USPGR[Institutions],0))),NOT(ISNA(MATCH(Placement[[#This Row],[Placement]],GLOBALPGR[Institutions],0))),NOT(ISNA(MATCH(Placement[[#This Row],[Placement]],AdditionalPhDs[Institutions],0))))</f>
        <v>1</v>
      </c>
    </row>
    <row r="325" spans="1:4">
      <c r="A325">
        <v>2022</v>
      </c>
      <c r="B325" t="s">
        <v>8</v>
      </c>
      <c r="C325" t="s">
        <v>34</v>
      </c>
      <c r="D325" s="5" t="b">
        <f>OR(NOT(ISNA(MATCH(Placement[[#This Row],[Placement]],USPGR[Institutions],0))),NOT(ISNA(MATCH(Placement[[#This Row],[Placement]],GLOBALPGR[Institutions],0))),NOT(ISNA(MATCH(Placement[[#This Row],[Placement]],AdditionalPhDs[Institutions],0))))</f>
        <v>1</v>
      </c>
    </row>
    <row r="326" spans="1:4">
      <c r="A326">
        <v>2022</v>
      </c>
      <c r="B326" t="s">
        <v>8</v>
      </c>
      <c r="C326" t="s">
        <v>35</v>
      </c>
      <c r="D326" s="5" t="b">
        <f>OR(NOT(ISNA(MATCH(Placement[[#This Row],[Placement]],USPGR[Institutions],0))),NOT(ISNA(MATCH(Placement[[#This Row],[Placement]],GLOBALPGR[Institutions],0))),NOT(ISNA(MATCH(Placement[[#This Row],[Placement]],AdditionalPhDs[Institutions],0))))</f>
        <v>1</v>
      </c>
    </row>
    <row r="327" spans="1:4">
      <c r="A327">
        <v>2022</v>
      </c>
      <c r="B327" t="s">
        <v>8</v>
      </c>
      <c r="C327" t="s">
        <v>29</v>
      </c>
      <c r="D327" s="5" t="b">
        <f>OR(NOT(ISNA(MATCH(Placement[[#This Row],[Placement]],USPGR[Institutions],0))),NOT(ISNA(MATCH(Placement[[#This Row],[Placement]],GLOBALPGR[Institutions],0))),NOT(ISNA(MATCH(Placement[[#This Row],[Placement]],AdditionalPhDs[Institutions],0))))</f>
        <v>1</v>
      </c>
    </row>
    <row r="328" spans="1:4">
      <c r="A328">
        <v>2023</v>
      </c>
      <c r="B328" t="s">
        <v>8</v>
      </c>
      <c r="C328" t="s">
        <v>47</v>
      </c>
      <c r="D328" s="5" t="b">
        <f>OR(NOT(ISNA(MATCH(Placement[[#This Row],[Placement]],USPGR[Institutions],0))),NOT(ISNA(MATCH(Placement[[#This Row],[Placement]],GLOBALPGR[Institutions],0))),NOT(ISNA(MATCH(Placement[[#This Row],[Placement]],AdditionalPhDs[Institutions],0))))</f>
        <v>1</v>
      </c>
    </row>
    <row r="329" spans="1:4">
      <c r="A329">
        <v>2023</v>
      </c>
      <c r="B329" t="s">
        <v>8</v>
      </c>
      <c r="C329" t="s">
        <v>35</v>
      </c>
      <c r="D329" s="5" t="b">
        <f>OR(NOT(ISNA(MATCH(Placement[[#This Row],[Placement]],USPGR[Institutions],0))),NOT(ISNA(MATCH(Placement[[#This Row],[Placement]],GLOBALPGR[Institutions],0))),NOT(ISNA(MATCH(Placement[[#This Row],[Placement]],AdditionalPhDs[Institutions],0))))</f>
        <v>1</v>
      </c>
    </row>
    <row r="330" spans="1:4">
      <c r="A330">
        <v>2023</v>
      </c>
      <c r="B330" t="s">
        <v>8</v>
      </c>
      <c r="C330" t="s">
        <v>106</v>
      </c>
      <c r="D330" s="5" t="b">
        <f>OR(NOT(ISNA(MATCH(Placement[[#This Row],[Placement]],USPGR[Institutions],0))),NOT(ISNA(MATCH(Placement[[#This Row],[Placement]],GLOBALPGR[Institutions],0))),NOT(ISNA(MATCH(Placement[[#This Row],[Placement]],AdditionalPhDs[Institutions],0))))</f>
        <v>1</v>
      </c>
    </row>
    <row r="331" spans="1:4">
      <c r="A331">
        <v>2023</v>
      </c>
      <c r="B331" t="s">
        <v>8</v>
      </c>
      <c r="C331" t="s">
        <v>89</v>
      </c>
      <c r="D331" s="5" t="b">
        <f>OR(NOT(ISNA(MATCH(Placement[[#This Row],[Placement]],USPGR[Institutions],0))),NOT(ISNA(MATCH(Placement[[#This Row],[Placement]],GLOBALPGR[Institutions],0))),NOT(ISNA(MATCH(Placement[[#This Row],[Placement]],AdditionalPhDs[Institutions],0))))</f>
        <v>1</v>
      </c>
    </row>
    <row r="332" spans="1:4">
      <c r="A332">
        <v>2023</v>
      </c>
      <c r="B332" t="s">
        <v>8</v>
      </c>
      <c r="C332" t="s">
        <v>89</v>
      </c>
      <c r="D332" s="5" t="b">
        <f>OR(NOT(ISNA(MATCH(Placement[[#This Row],[Placement]],USPGR[Institutions],0))),NOT(ISNA(MATCH(Placement[[#This Row],[Placement]],GLOBALPGR[Institutions],0))),NOT(ISNA(MATCH(Placement[[#This Row],[Placement]],AdditionalPhDs[Institutions],0))))</f>
        <v>1</v>
      </c>
    </row>
    <row r="333" spans="1:4">
      <c r="A333">
        <v>2023</v>
      </c>
      <c r="B333" t="s">
        <v>8</v>
      </c>
      <c r="C333" t="s">
        <v>47</v>
      </c>
      <c r="D333" s="5" t="b">
        <f>OR(NOT(ISNA(MATCH(Placement[[#This Row],[Placement]],USPGR[Institutions],0))),NOT(ISNA(MATCH(Placement[[#This Row],[Placement]],GLOBALPGR[Institutions],0))),NOT(ISNA(MATCH(Placement[[#This Row],[Placement]],AdditionalPhDs[Institutions],0))))</f>
        <v>1</v>
      </c>
    </row>
    <row r="334" spans="1:4">
      <c r="A334">
        <v>2023</v>
      </c>
      <c r="B334" t="s">
        <v>8</v>
      </c>
      <c r="C334" t="s">
        <v>97</v>
      </c>
      <c r="D334" s="5" t="b">
        <f>OR(NOT(ISNA(MATCH(Placement[[#This Row],[Placement]],USPGR[Institutions],0))),NOT(ISNA(MATCH(Placement[[#This Row],[Placement]],GLOBALPGR[Institutions],0))),NOT(ISNA(MATCH(Placement[[#This Row],[Placement]],AdditionalPhDs[Institutions],0))))</f>
        <v>1</v>
      </c>
    </row>
    <row r="335" spans="1:4">
      <c r="A335">
        <v>2018</v>
      </c>
      <c r="B335" t="s">
        <v>7</v>
      </c>
      <c r="C335" t="s">
        <v>91</v>
      </c>
      <c r="D335" s="5" t="b">
        <f>OR(NOT(ISNA(MATCH(Placement[[#This Row],[Placement]],USPGR[Institutions],0))),NOT(ISNA(MATCH(Placement[[#This Row],[Placement]],GLOBALPGR[Institutions],0))),NOT(ISNA(MATCH(Placement[[#This Row],[Placement]],AdditionalPhDs[Institutions],0))))</f>
        <v>1</v>
      </c>
    </row>
    <row r="336" spans="1:4">
      <c r="A336">
        <v>2018</v>
      </c>
      <c r="B336" t="s">
        <v>7</v>
      </c>
      <c r="C336" t="s">
        <v>82</v>
      </c>
      <c r="D336" s="5" t="b">
        <f>OR(NOT(ISNA(MATCH(Placement[[#This Row],[Placement]],USPGR[Institutions],0))),NOT(ISNA(MATCH(Placement[[#This Row],[Placement]],GLOBALPGR[Institutions],0))),NOT(ISNA(MATCH(Placement[[#This Row],[Placement]],AdditionalPhDs[Institutions],0))))</f>
        <v>1</v>
      </c>
    </row>
    <row r="337" spans="1:4">
      <c r="A337">
        <v>2018</v>
      </c>
      <c r="B337" t="s">
        <v>7</v>
      </c>
      <c r="C337" t="s">
        <v>82</v>
      </c>
      <c r="D337" s="5" t="b">
        <f>OR(NOT(ISNA(MATCH(Placement[[#This Row],[Placement]],USPGR[Institutions],0))),NOT(ISNA(MATCH(Placement[[#This Row],[Placement]],GLOBALPGR[Institutions],0))),NOT(ISNA(MATCH(Placement[[#This Row],[Placement]],AdditionalPhDs[Institutions],0))))</f>
        <v>1</v>
      </c>
    </row>
    <row r="338" spans="1:4">
      <c r="A338">
        <v>2018</v>
      </c>
      <c r="B338" t="s">
        <v>7</v>
      </c>
      <c r="C338" t="s">
        <v>34</v>
      </c>
      <c r="D338" s="5" t="b">
        <f>OR(NOT(ISNA(MATCH(Placement[[#This Row],[Placement]],USPGR[Institutions],0))),NOT(ISNA(MATCH(Placement[[#This Row],[Placement]],GLOBALPGR[Institutions],0))),NOT(ISNA(MATCH(Placement[[#This Row],[Placement]],AdditionalPhDs[Institutions],0))))</f>
        <v>1</v>
      </c>
    </row>
    <row r="339" spans="1:4">
      <c r="A339">
        <v>2019</v>
      </c>
      <c r="B339" t="s">
        <v>7</v>
      </c>
      <c r="C339" t="s">
        <v>31</v>
      </c>
      <c r="D339" s="5" t="b">
        <f>OR(NOT(ISNA(MATCH(Placement[[#This Row],[Placement]],USPGR[Institutions],0))),NOT(ISNA(MATCH(Placement[[#This Row],[Placement]],GLOBALPGR[Institutions],0))),NOT(ISNA(MATCH(Placement[[#This Row],[Placement]],AdditionalPhDs[Institutions],0))))</f>
        <v>1</v>
      </c>
    </row>
    <row r="340" spans="1:4">
      <c r="A340">
        <v>2019</v>
      </c>
      <c r="B340" t="s">
        <v>7</v>
      </c>
      <c r="C340" t="s">
        <v>59</v>
      </c>
      <c r="D340" s="5" t="b">
        <f>OR(NOT(ISNA(MATCH(Placement[[#This Row],[Placement]],USPGR[Institutions],0))),NOT(ISNA(MATCH(Placement[[#This Row],[Placement]],GLOBALPGR[Institutions],0))),NOT(ISNA(MATCH(Placement[[#This Row],[Placement]],AdditionalPhDs[Institutions],0))))</f>
        <v>1</v>
      </c>
    </row>
    <row r="341" spans="1:4">
      <c r="A341">
        <v>2019</v>
      </c>
      <c r="B341" t="s">
        <v>7</v>
      </c>
      <c r="C341" t="s">
        <v>34</v>
      </c>
      <c r="D341" s="5" t="b">
        <f>OR(NOT(ISNA(MATCH(Placement[[#This Row],[Placement]],USPGR[Institutions],0))),NOT(ISNA(MATCH(Placement[[#This Row],[Placement]],GLOBALPGR[Institutions],0))),NOT(ISNA(MATCH(Placement[[#This Row],[Placement]],AdditionalPhDs[Institutions],0))))</f>
        <v>1</v>
      </c>
    </row>
    <row r="342" spans="1:4">
      <c r="A342">
        <v>2019</v>
      </c>
      <c r="B342" t="s">
        <v>7</v>
      </c>
      <c r="C342" t="s">
        <v>28</v>
      </c>
      <c r="D342" s="5" t="b">
        <f>OR(NOT(ISNA(MATCH(Placement[[#This Row],[Placement]],USPGR[Institutions],0))),NOT(ISNA(MATCH(Placement[[#This Row],[Placement]],GLOBALPGR[Institutions],0))),NOT(ISNA(MATCH(Placement[[#This Row],[Placement]],AdditionalPhDs[Institutions],0))))</f>
        <v>1</v>
      </c>
    </row>
    <row r="343" spans="1:4">
      <c r="A343">
        <v>2020</v>
      </c>
      <c r="B343" t="s">
        <v>7</v>
      </c>
      <c r="C343" t="s">
        <v>28</v>
      </c>
      <c r="D343" s="5" t="b">
        <f>OR(NOT(ISNA(MATCH(Placement[[#This Row],[Placement]],USPGR[Institutions],0))),NOT(ISNA(MATCH(Placement[[#This Row],[Placement]],GLOBALPGR[Institutions],0))),NOT(ISNA(MATCH(Placement[[#This Row],[Placement]],AdditionalPhDs[Institutions],0))))</f>
        <v>1</v>
      </c>
    </row>
    <row r="344" spans="1:4">
      <c r="A344">
        <v>2021</v>
      </c>
      <c r="B344" t="s">
        <v>7</v>
      </c>
      <c r="C344" t="s">
        <v>46</v>
      </c>
      <c r="D344" s="5" t="b">
        <f>OR(NOT(ISNA(MATCH(Placement[[#This Row],[Placement]],USPGR[Institutions],0))),NOT(ISNA(MATCH(Placement[[#This Row],[Placement]],GLOBALPGR[Institutions],0))),NOT(ISNA(MATCH(Placement[[#This Row],[Placement]],AdditionalPhDs[Institutions],0))))</f>
        <v>1</v>
      </c>
    </row>
    <row r="345" spans="1:4">
      <c r="A345">
        <v>2021</v>
      </c>
      <c r="B345" t="s">
        <v>7</v>
      </c>
      <c r="C345" t="s">
        <v>60</v>
      </c>
      <c r="D345" s="5" t="b">
        <f>OR(NOT(ISNA(MATCH(Placement[[#This Row],[Placement]],USPGR[Institutions],0))),NOT(ISNA(MATCH(Placement[[#This Row],[Placement]],GLOBALPGR[Institutions],0))),NOT(ISNA(MATCH(Placement[[#This Row],[Placement]],AdditionalPhDs[Institutions],0))))</f>
        <v>1</v>
      </c>
    </row>
    <row r="346" spans="1:4">
      <c r="A346">
        <v>2021</v>
      </c>
      <c r="B346" t="s">
        <v>7</v>
      </c>
      <c r="C346" t="s">
        <v>57</v>
      </c>
      <c r="D346" s="5" t="b">
        <f>OR(NOT(ISNA(MATCH(Placement[[#This Row],[Placement]],USPGR[Institutions],0))),NOT(ISNA(MATCH(Placement[[#This Row],[Placement]],GLOBALPGR[Institutions],0))),NOT(ISNA(MATCH(Placement[[#This Row],[Placement]],AdditionalPhDs[Institutions],0))))</f>
        <v>1</v>
      </c>
    </row>
    <row r="347" spans="1:4">
      <c r="A347">
        <v>2022</v>
      </c>
      <c r="B347" t="s">
        <v>7</v>
      </c>
      <c r="C347" t="s">
        <v>27</v>
      </c>
      <c r="D347" s="5" t="b">
        <f>OR(NOT(ISNA(MATCH(Placement[[#This Row],[Placement]],USPGR[Institutions],0))),NOT(ISNA(MATCH(Placement[[#This Row],[Placement]],GLOBALPGR[Institutions],0))),NOT(ISNA(MATCH(Placement[[#This Row],[Placement]],AdditionalPhDs[Institutions],0))))</f>
        <v>1</v>
      </c>
    </row>
    <row r="348" spans="1:4">
      <c r="A348">
        <v>2022</v>
      </c>
      <c r="B348" t="s">
        <v>7</v>
      </c>
      <c r="C348" t="s">
        <v>28</v>
      </c>
      <c r="D348" s="5" t="b">
        <f>OR(NOT(ISNA(MATCH(Placement[[#This Row],[Placement]],USPGR[Institutions],0))),NOT(ISNA(MATCH(Placement[[#This Row],[Placement]],GLOBALPGR[Institutions],0))),NOT(ISNA(MATCH(Placement[[#This Row],[Placement]],AdditionalPhDs[Institutions],0))))</f>
        <v>1</v>
      </c>
    </row>
    <row r="349" spans="1:4">
      <c r="A349">
        <v>2022</v>
      </c>
      <c r="B349" t="s">
        <v>7</v>
      </c>
      <c r="C349" t="s">
        <v>29</v>
      </c>
      <c r="D349" s="5" t="b">
        <f>OR(NOT(ISNA(MATCH(Placement[[#This Row],[Placement]],USPGR[Institutions],0))),NOT(ISNA(MATCH(Placement[[#This Row],[Placement]],GLOBALPGR[Institutions],0))),NOT(ISNA(MATCH(Placement[[#This Row],[Placement]],AdditionalPhDs[Institutions],0))))</f>
        <v>1</v>
      </c>
    </row>
    <row r="350" spans="1:4">
      <c r="A350">
        <v>2023</v>
      </c>
      <c r="B350" t="s">
        <v>7</v>
      </c>
      <c r="C350" t="s">
        <v>64</v>
      </c>
      <c r="D350" s="5" t="b">
        <f>OR(NOT(ISNA(MATCH(Placement[[#This Row],[Placement]],USPGR[Institutions],0))),NOT(ISNA(MATCH(Placement[[#This Row],[Placement]],GLOBALPGR[Institutions],0))),NOT(ISNA(MATCH(Placement[[#This Row],[Placement]],AdditionalPhDs[Institutions],0))))</f>
        <v>1</v>
      </c>
    </row>
    <row r="351" spans="1:4">
      <c r="A351">
        <v>2023</v>
      </c>
      <c r="B351" t="s">
        <v>7</v>
      </c>
      <c r="C351" t="s">
        <v>59</v>
      </c>
      <c r="D351" s="5" t="b">
        <f>OR(NOT(ISNA(MATCH(Placement[[#This Row],[Placement]],USPGR[Institutions],0))),NOT(ISNA(MATCH(Placement[[#This Row],[Placement]],GLOBALPGR[Institutions],0))),NOT(ISNA(MATCH(Placement[[#This Row],[Placement]],AdditionalPhDs[Institutions],0))))</f>
        <v>1</v>
      </c>
    </row>
    <row r="352" spans="1:4">
      <c r="A352">
        <v>2023</v>
      </c>
      <c r="B352" t="s">
        <v>7</v>
      </c>
      <c r="C352" t="s">
        <v>28</v>
      </c>
      <c r="D352" s="5" t="b">
        <f>OR(NOT(ISNA(MATCH(Placement[[#This Row],[Placement]],USPGR[Institutions],0))),NOT(ISNA(MATCH(Placement[[#This Row],[Placement]],GLOBALPGR[Institutions],0))),NOT(ISNA(MATCH(Placement[[#This Row],[Placement]],AdditionalPhDs[Institutions],0))))</f>
        <v>1</v>
      </c>
    </row>
    <row r="353" spans="1:4">
      <c r="A353">
        <v>2023</v>
      </c>
      <c r="B353" t="s">
        <v>7</v>
      </c>
      <c r="C353" t="s">
        <v>53</v>
      </c>
      <c r="D353" s="5" t="b">
        <f>OR(NOT(ISNA(MATCH(Placement[[#This Row],[Placement]],USPGR[Institutions],0))),NOT(ISNA(MATCH(Placement[[#This Row],[Placement]],GLOBALPGR[Institutions],0))),NOT(ISNA(MATCH(Placement[[#This Row],[Placement]],AdditionalPhDs[Institutions],0))))</f>
        <v>1</v>
      </c>
    </row>
    <row r="354" spans="1:4">
      <c r="A354">
        <v>2018</v>
      </c>
      <c r="B354" t="s">
        <v>19</v>
      </c>
      <c r="C354" t="s">
        <v>92</v>
      </c>
      <c r="D354" s="5" t="b">
        <f>OR(NOT(ISNA(MATCH(Placement[[#This Row],[Placement]],USPGR[Institutions],0))),NOT(ISNA(MATCH(Placement[[#This Row],[Placement]],GLOBALPGR[Institutions],0))),NOT(ISNA(MATCH(Placement[[#This Row],[Placement]],AdditionalPhDs[Institutions],0))))</f>
        <v>1</v>
      </c>
    </row>
    <row r="355" spans="1:4">
      <c r="A355">
        <v>2018</v>
      </c>
      <c r="B355" t="s">
        <v>19</v>
      </c>
      <c r="C355" t="s">
        <v>51</v>
      </c>
      <c r="D355" s="5" t="b">
        <f>OR(NOT(ISNA(MATCH(Placement[[#This Row],[Placement]],USPGR[Institutions],0))),NOT(ISNA(MATCH(Placement[[#This Row],[Placement]],GLOBALPGR[Institutions],0))),NOT(ISNA(MATCH(Placement[[#This Row],[Placement]],AdditionalPhDs[Institutions],0))))</f>
        <v>1</v>
      </c>
    </row>
    <row r="356" spans="1:4">
      <c r="A356">
        <v>2018</v>
      </c>
      <c r="B356" t="s">
        <v>19</v>
      </c>
      <c r="C356" t="s">
        <v>41</v>
      </c>
      <c r="D356" s="5" t="b">
        <f>OR(NOT(ISNA(MATCH(Placement[[#This Row],[Placement]],USPGR[Institutions],0))),NOT(ISNA(MATCH(Placement[[#This Row],[Placement]],GLOBALPGR[Institutions],0))),NOT(ISNA(MATCH(Placement[[#This Row],[Placement]],AdditionalPhDs[Institutions],0))))</f>
        <v>1</v>
      </c>
    </row>
    <row r="357" spans="1:4">
      <c r="A357">
        <v>2018</v>
      </c>
      <c r="B357" t="s">
        <v>19</v>
      </c>
      <c r="C357" t="s">
        <v>61</v>
      </c>
      <c r="D357" s="5" t="b">
        <f>OR(NOT(ISNA(MATCH(Placement[[#This Row],[Placement]],USPGR[Institutions],0))),NOT(ISNA(MATCH(Placement[[#This Row],[Placement]],GLOBALPGR[Institutions],0))),NOT(ISNA(MATCH(Placement[[#This Row],[Placement]],AdditionalPhDs[Institutions],0))))</f>
        <v>1</v>
      </c>
    </row>
    <row r="358" spans="1:4">
      <c r="A358">
        <v>2018</v>
      </c>
      <c r="B358" t="s">
        <v>19</v>
      </c>
      <c r="C358" t="s">
        <v>64</v>
      </c>
      <c r="D358" s="5" t="b">
        <f>OR(NOT(ISNA(MATCH(Placement[[#This Row],[Placement]],USPGR[Institutions],0))),NOT(ISNA(MATCH(Placement[[#This Row],[Placement]],GLOBALPGR[Institutions],0))),NOT(ISNA(MATCH(Placement[[#This Row],[Placement]],AdditionalPhDs[Institutions],0))))</f>
        <v>1</v>
      </c>
    </row>
    <row r="359" spans="1:4">
      <c r="A359">
        <v>2019</v>
      </c>
      <c r="B359" t="s">
        <v>19</v>
      </c>
      <c r="C359" t="s">
        <v>55</v>
      </c>
      <c r="D359" s="5" t="b">
        <f>OR(NOT(ISNA(MATCH(Placement[[#This Row],[Placement]],USPGR[Institutions],0))),NOT(ISNA(MATCH(Placement[[#This Row],[Placement]],GLOBALPGR[Institutions],0))),NOT(ISNA(MATCH(Placement[[#This Row],[Placement]],AdditionalPhDs[Institutions],0))))</f>
        <v>0</v>
      </c>
    </row>
    <row r="360" spans="1:4">
      <c r="A360">
        <v>2019</v>
      </c>
      <c r="B360" t="s">
        <v>19</v>
      </c>
      <c r="C360" t="s">
        <v>55</v>
      </c>
      <c r="D360" s="5" t="b">
        <f>OR(NOT(ISNA(MATCH(Placement[[#This Row],[Placement]],USPGR[Institutions],0))),NOT(ISNA(MATCH(Placement[[#This Row],[Placement]],GLOBALPGR[Institutions],0))),NOT(ISNA(MATCH(Placement[[#This Row],[Placement]],AdditionalPhDs[Institutions],0))))</f>
        <v>0</v>
      </c>
    </row>
    <row r="361" spans="1:4">
      <c r="A361">
        <v>2019</v>
      </c>
      <c r="B361" t="s">
        <v>19</v>
      </c>
      <c r="C361" t="s">
        <v>52</v>
      </c>
      <c r="D361" s="5" t="b">
        <f>OR(NOT(ISNA(MATCH(Placement[[#This Row],[Placement]],USPGR[Institutions],0))),NOT(ISNA(MATCH(Placement[[#This Row],[Placement]],GLOBALPGR[Institutions],0))),NOT(ISNA(MATCH(Placement[[#This Row],[Placement]],AdditionalPhDs[Institutions],0))))</f>
        <v>1</v>
      </c>
    </row>
    <row r="362" spans="1:4">
      <c r="A362">
        <v>2019</v>
      </c>
      <c r="B362" t="s">
        <v>19</v>
      </c>
      <c r="C362" t="s">
        <v>96</v>
      </c>
      <c r="D362" s="5" t="b">
        <f>OR(NOT(ISNA(MATCH(Placement[[#This Row],[Placement]],USPGR[Institutions],0))),NOT(ISNA(MATCH(Placement[[#This Row],[Placement]],GLOBALPGR[Institutions],0))),NOT(ISNA(MATCH(Placement[[#This Row],[Placement]],AdditionalPhDs[Institutions],0))))</f>
        <v>1</v>
      </c>
    </row>
    <row r="363" spans="1:4">
      <c r="A363">
        <v>2019</v>
      </c>
      <c r="B363" t="s">
        <v>19</v>
      </c>
      <c r="C363" t="s">
        <v>60</v>
      </c>
      <c r="D363" s="5" t="b">
        <f>OR(NOT(ISNA(MATCH(Placement[[#This Row],[Placement]],USPGR[Institutions],0))),NOT(ISNA(MATCH(Placement[[#This Row],[Placement]],GLOBALPGR[Institutions],0))),NOT(ISNA(MATCH(Placement[[#This Row],[Placement]],AdditionalPhDs[Institutions],0))))</f>
        <v>1</v>
      </c>
    </row>
    <row r="364" spans="1:4">
      <c r="A364">
        <v>2019</v>
      </c>
      <c r="B364" t="s">
        <v>19</v>
      </c>
      <c r="C364" t="s">
        <v>81</v>
      </c>
      <c r="D364" s="5" t="b">
        <f>OR(NOT(ISNA(MATCH(Placement[[#This Row],[Placement]],USPGR[Institutions],0))),NOT(ISNA(MATCH(Placement[[#This Row],[Placement]],GLOBALPGR[Institutions],0))),NOT(ISNA(MATCH(Placement[[#This Row],[Placement]],AdditionalPhDs[Institutions],0))))</f>
        <v>1</v>
      </c>
    </row>
    <row r="365" spans="1:4">
      <c r="A365">
        <v>2020</v>
      </c>
      <c r="B365" t="s">
        <v>19</v>
      </c>
      <c r="C365" t="s">
        <v>61</v>
      </c>
      <c r="D365" s="5" t="b">
        <f>OR(NOT(ISNA(MATCH(Placement[[#This Row],[Placement]],USPGR[Institutions],0))),NOT(ISNA(MATCH(Placement[[#This Row],[Placement]],GLOBALPGR[Institutions],0))),NOT(ISNA(MATCH(Placement[[#This Row],[Placement]],AdditionalPhDs[Institutions],0))))</f>
        <v>1</v>
      </c>
    </row>
    <row r="366" spans="1:4">
      <c r="A366">
        <v>2020</v>
      </c>
      <c r="B366" t="s">
        <v>19</v>
      </c>
      <c r="C366" t="s">
        <v>63</v>
      </c>
      <c r="D366" s="5" t="b">
        <f>OR(NOT(ISNA(MATCH(Placement[[#This Row],[Placement]],USPGR[Institutions],0))),NOT(ISNA(MATCH(Placement[[#This Row],[Placement]],GLOBALPGR[Institutions],0))),NOT(ISNA(MATCH(Placement[[#This Row],[Placement]],AdditionalPhDs[Institutions],0))))</f>
        <v>1</v>
      </c>
    </row>
    <row r="367" spans="1:4">
      <c r="A367">
        <v>2021</v>
      </c>
      <c r="B367" t="s">
        <v>19</v>
      </c>
      <c r="C367" t="s">
        <v>61</v>
      </c>
      <c r="D367" s="5" t="b">
        <f>OR(NOT(ISNA(MATCH(Placement[[#This Row],[Placement]],USPGR[Institutions],0))),NOT(ISNA(MATCH(Placement[[#This Row],[Placement]],GLOBALPGR[Institutions],0))),NOT(ISNA(MATCH(Placement[[#This Row],[Placement]],AdditionalPhDs[Institutions],0))))</f>
        <v>1</v>
      </c>
    </row>
    <row r="368" spans="1:4">
      <c r="A368">
        <v>2021</v>
      </c>
      <c r="B368" t="s">
        <v>19</v>
      </c>
      <c r="C368" t="s">
        <v>60</v>
      </c>
      <c r="D368" s="5" t="b">
        <f>OR(NOT(ISNA(MATCH(Placement[[#This Row],[Placement]],USPGR[Institutions],0))),NOT(ISNA(MATCH(Placement[[#This Row],[Placement]],GLOBALPGR[Institutions],0))),NOT(ISNA(MATCH(Placement[[#This Row],[Placement]],AdditionalPhDs[Institutions],0))))</f>
        <v>1</v>
      </c>
    </row>
    <row r="369" spans="1:4">
      <c r="A369">
        <v>2021</v>
      </c>
      <c r="B369" t="s">
        <v>19</v>
      </c>
      <c r="C369" t="s">
        <v>62</v>
      </c>
      <c r="D369" s="5" t="b">
        <f>OR(NOT(ISNA(MATCH(Placement[[#This Row],[Placement]],USPGR[Institutions],0))),NOT(ISNA(MATCH(Placement[[#This Row],[Placement]],GLOBALPGR[Institutions],0))),NOT(ISNA(MATCH(Placement[[#This Row],[Placement]],AdditionalPhDs[Institutions],0))))</f>
        <v>1</v>
      </c>
    </row>
    <row r="370" spans="1:4">
      <c r="A370">
        <v>2022</v>
      </c>
      <c r="B370" t="s">
        <v>19</v>
      </c>
      <c r="C370" t="s">
        <v>56</v>
      </c>
      <c r="D370" s="5" t="b">
        <f>OR(NOT(ISNA(MATCH(Placement[[#This Row],[Placement]],USPGR[Institutions],0))),NOT(ISNA(MATCH(Placement[[#This Row],[Placement]],GLOBALPGR[Institutions],0))),NOT(ISNA(MATCH(Placement[[#This Row],[Placement]],AdditionalPhDs[Institutions],0))))</f>
        <v>1</v>
      </c>
    </row>
    <row r="371" spans="1:4">
      <c r="A371">
        <v>2022</v>
      </c>
      <c r="B371" t="s">
        <v>19</v>
      </c>
      <c r="C371" t="s">
        <v>75</v>
      </c>
      <c r="D371" s="5" t="b">
        <f>OR(NOT(ISNA(MATCH(Placement[[#This Row],[Placement]],USPGR[Institutions],0))),NOT(ISNA(MATCH(Placement[[#This Row],[Placement]],GLOBALPGR[Institutions],0))),NOT(ISNA(MATCH(Placement[[#This Row],[Placement]],AdditionalPhDs[Institutions],0))))</f>
        <v>1</v>
      </c>
    </row>
    <row r="372" spans="1:4">
      <c r="A372">
        <v>2022</v>
      </c>
      <c r="B372" t="s">
        <v>19</v>
      </c>
      <c r="C372" t="s">
        <v>165</v>
      </c>
      <c r="D372" s="5" t="b">
        <f>OR(NOT(ISNA(MATCH(Placement[[#This Row],[Placement]],USPGR[Institutions],0))),NOT(ISNA(MATCH(Placement[[#This Row],[Placement]],GLOBALPGR[Institutions],0))),NOT(ISNA(MATCH(Placement[[#This Row],[Placement]],AdditionalPhDs[Institutions],0))))</f>
        <v>1</v>
      </c>
    </row>
    <row r="373" spans="1:4">
      <c r="A373">
        <v>2022</v>
      </c>
      <c r="B373" t="s">
        <v>19</v>
      </c>
      <c r="C373" t="s">
        <v>87</v>
      </c>
      <c r="D373" s="5" t="b">
        <f>OR(NOT(ISNA(MATCH(Placement[[#This Row],[Placement]],USPGR[Institutions],0))),NOT(ISNA(MATCH(Placement[[#This Row],[Placement]],GLOBALPGR[Institutions],0))),NOT(ISNA(MATCH(Placement[[#This Row],[Placement]],AdditionalPhDs[Institutions],0))))</f>
        <v>0</v>
      </c>
    </row>
    <row r="374" spans="1:4">
      <c r="A374">
        <v>2022</v>
      </c>
      <c r="B374" t="s">
        <v>19</v>
      </c>
      <c r="C374" t="s">
        <v>45</v>
      </c>
      <c r="D374" s="5" t="b">
        <f>OR(NOT(ISNA(MATCH(Placement[[#This Row],[Placement]],USPGR[Institutions],0))),NOT(ISNA(MATCH(Placement[[#This Row],[Placement]],GLOBALPGR[Institutions],0))),NOT(ISNA(MATCH(Placement[[#This Row],[Placement]],AdditionalPhDs[Institutions],0))))</f>
        <v>1</v>
      </c>
    </row>
    <row r="375" spans="1:4">
      <c r="A375">
        <v>2023</v>
      </c>
      <c r="B375" t="s">
        <v>19</v>
      </c>
      <c r="C375" t="s">
        <v>163</v>
      </c>
      <c r="D375" s="5" t="b">
        <f>OR(NOT(ISNA(MATCH(Placement[[#This Row],[Placement]],USPGR[Institutions],0))),NOT(ISNA(MATCH(Placement[[#This Row],[Placement]],GLOBALPGR[Institutions],0))),NOT(ISNA(MATCH(Placement[[#This Row],[Placement]],AdditionalPhDs[Institutions],0))))</f>
        <v>1</v>
      </c>
    </row>
    <row r="376" spans="1:4">
      <c r="A376">
        <v>2023</v>
      </c>
      <c r="B376" t="s">
        <v>19</v>
      </c>
      <c r="C376" t="s">
        <v>89</v>
      </c>
      <c r="D376" s="5" t="b">
        <f>OR(NOT(ISNA(MATCH(Placement[[#This Row],[Placement]],USPGR[Institutions],0))),NOT(ISNA(MATCH(Placement[[#This Row],[Placement]],GLOBALPGR[Institutions],0))),NOT(ISNA(MATCH(Placement[[#This Row],[Placement]],AdditionalPhDs[Institutions],0))))</f>
        <v>1</v>
      </c>
    </row>
    <row r="377" spans="1:4">
      <c r="A377">
        <v>2023</v>
      </c>
      <c r="B377" t="s">
        <v>19</v>
      </c>
      <c r="C377" t="s">
        <v>52</v>
      </c>
      <c r="D377" s="5" t="b">
        <f>OR(NOT(ISNA(MATCH(Placement[[#This Row],[Placement]],USPGR[Institutions],0))),NOT(ISNA(MATCH(Placement[[#This Row],[Placement]],GLOBALPGR[Institutions],0))),NOT(ISNA(MATCH(Placement[[#This Row],[Placement]],AdditionalPhDs[Institutions],0))))</f>
        <v>1</v>
      </c>
    </row>
    <row r="378" spans="1:4">
      <c r="A378">
        <v>2023</v>
      </c>
      <c r="B378" t="s">
        <v>19</v>
      </c>
      <c r="C378" t="s">
        <v>88</v>
      </c>
      <c r="D378" s="5" t="b">
        <f>OR(NOT(ISNA(MATCH(Placement[[#This Row],[Placement]],USPGR[Institutions],0))),NOT(ISNA(MATCH(Placement[[#This Row],[Placement]],GLOBALPGR[Institutions],0))),NOT(ISNA(MATCH(Placement[[#This Row],[Placement]],AdditionalPhDs[Institutions],0))))</f>
        <v>1</v>
      </c>
    </row>
    <row r="379" spans="1:4">
      <c r="A379">
        <v>2018</v>
      </c>
      <c r="B379" t="s">
        <v>20</v>
      </c>
      <c r="C379" t="s">
        <v>52</v>
      </c>
      <c r="D379" s="5" t="b">
        <f>OR(NOT(ISNA(MATCH(Placement[[#This Row],[Placement]],USPGR[Institutions],0))),NOT(ISNA(MATCH(Placement[[#This Row],[Placement]],GLOBALPGR[Institutions],0))),NOT(ISNA(MATCH(Placement[[#This Row],[Placement]],AdditionalPhDs[Institutions],0))))</f>
        <v>1</v>
      </c>
    </row>
    <row r="380" spans="1:4">
      <c r="A380">
        <v>2018</v>
      </c>
      <c r="B380" t="s">
        <v>20</v>
      </c>
      <c r="C380" t="s">
        <v>48</v>
      </c>
      <c r="D380" s="5" t="b">
        <f>OR(NOT(ISNA(MATCH(Placement[[#This Row],[Placement]],USPGR[Institutions],0))),NOT(ISNA(MATCH(Placement[[#This Row],[Placement]],GLOBALPGR[Institutions],0))),NOT(ISNA(MATCH(Placement[[#This Row],[Placement]],AdditionalPhDs[Institutions],0))))</f>
        <v>1</v>
      </c>
    </row>
    <row r="381" spans="1:4">
      <c r="A381">
        <v>2018</v>
      </c>
      <c r="B381" t="s">
        <v>20</v>
      </c>
      <c r="C381" t="s">
        <v>52</v>
      </c>
      <c r="D381" s="5" t="b">
        <f>OR(NOT(ISNA(MATCH(Placement[[#This Row],[Placement]],USPGR[Institutions],0))),NOT(ISNA(MATCH(Placement[[#This Row],[Placement]],GLOBALPGR[Institutions],0))),NOT(ISNA(MATCH(Placement[[#This Row],[Placement]],AdditionalPhDs[Institutions],0))))</f>
        <v>1</v>
      </c>
    </row>
    <row r="382" spans="1:4">
      <c r="A382">
        <v>2018</v>
      </c>
      <c r="B382" t="s">
        <v>20</v>
      </c>
      <c r="C382" t="s">
        <v>47</v>
      </c>
      <c r="D382" s="5" t="b">
        <f>OR(NOT(ISNA(MATCH(Placement[[#This Row],[Placement]],USPGR[Institutions],0))),NOT(ISNA(MATCH(Placement[[#This Row],[Placement]],GLOBALPGR[Institutions],0))),NOT(ISNA(MATCH(Placement[[#This Row],[Placement]],AdditionalPhDs[Institutions],0))))</f>
        <v>1</v>
      </c>
    </row>
    <row r="383" spans="1:4">
      <c r="A383">
        <v>2018</v>
      </c>
      <c r="B383" t="s">
        <v>20</v>
      </c>
      <c r="C383" t="s">
        <v>90</v>
      </c>
      <c r="D383" s="5" t="b">
        <f>OR(NOT(ISNA(MATCH(Placement[[#This Row],[Placement]],USPGR[Institutions],0))),NOT(ISNA(MATCH(Placement[[#This Row],[Placement]],GLOBALPGR[Institutions],0))),NOT(ISNA(MATCH(Placement[[#This Row],[Placement]],AdditionalPhDs[Institutions],0))))</f>
        <v>1</v>
      </c>
    </row>
    <row r="384" spans="1:4">
      <c r="A384">
        <v>2018</v>
      </c>
      <c r="B384" t="s">
        <v>20</v>
      </c>
      <c r="C384" t="s">
        <v>65</v>
      </c>
      <c r="D384" s="5" t="b">
        <f>OR(NOT(ISNA(MATCH(Placement[[#This Row],[Placement]],USPGR[Institutions],0))),NOT(ISNA(MATCH(Placement[[#This Row],[Placement]],GLOBALPGR[Institutions],0))),NOT(ISNA(MATCH(Placement[[#This Row],[Placement]],AdditionalPhDs[Institutions],0))))</f>
        <v>1</v>
      </c>
    </row>
    <row r="385" spans="1:4">
      <c r="A385">
        <v>2019</v>
      </c>
      <c r="B385" t="s">
        <v>20</v>
      </c>
      <c r="C385" t="s">
        <v>80</v>
      </c>
      <c r="D385" s="5" t="b">
        <f>OR(NOT(ISNA(MATCH(Placement[[#This Row],[Placement]],USPGR[Institutions],0))),NOT(ISNA(MATCH(Placement[[#This Row],[Placement]],GLOBALPGR[Institutions],0))),NOT(ISNA(MATCH(Placement[[#This Row],[Placement]],AdditionalPhDs[Institutions],0))))</f>
        <v>1</v>
      </c>
    </row>
    <row r="386" spans="1:4">
      <c r="A386">
        <v>2019</v>
      </c>
      <c r="B386" t="s">
        <v>20</v>
      </c>
      <c r="C386" t="s">
        <v>41</v>
      </c>
      <c r="D386" s="5" t="b">
        <f>OR(NOT(ISNA(MATCH(Placement[[#This Row],[Placement]],USPGR[Institutions],0))),NOT(ISNA(MATCH(Placement[[#This Row],[Placement]],GLOBALPGR[Institutions],0))),NOT(ISNA(MATCH(Placement[[#This Row],[Placement]],AdditionalPhDs[Institutions],0))))</f>
        <v>1</v>
      </c>
    </row>
    <row r="387" spans="1:4">
      <c r="A387">
        <v>2019</v>
      </c>
      <c r="B387" t="s">
        <v>20</v>
      </c>
      <c r="C387" t="s">
        <v>78</v>
      </c>
      <c r="D387" s="5" t="b">
        <f>OR(NOT(ISNA(MATCH(Placement[[#This Row],[Placement]],USPGR[Institutions],0))),NOT(ISNA(MATCH(Placement[[#This Row],[Placement]],GLOBALPGR[Institutions],0))),NOT(ISNA(MATCH(Placement[[#This Row],[Placement]],AdditionalPhDs[Institutions],0))))</f>
        <v>1</v>
      </c>
    </row>
    <row r="388" spans="1:4">
      <c r="A388">
        <v>2019</v>
      </c>
      <c r="B388" t="s">
        <v>20</v>
      </c>
      <c r="C388" t="s">
        <v>61</v>
      </c>
      <c r="D388" s="5" t="b">
        <f>OR(NOT(ISNA(MATCH(Placement[[#This Row],[Placement]],USPGR[Institutions],0))),NOT(ISNA(MATCH(Placement[[#This Row],[Placement]],GLOBALPGR[Institutions],0))),NOT(ISNA(MATCH(Placement[[#This Row],[Placement]],AdditionalPhDs[Institutions],0))))</f>
        <v>1</v>
      </c>
    </row>
    <row r="389" spans="1:4">
      <c r="A389">
        <v>2019</v>
      </c>
      <c r="B389" t="s">
        <v>20</v>
      </c>
      <c r="C389" t="s">
        <v>82</v>
      </c>
      <c r="D389" s="5" t="b">
        <f>OR(NOT(ISNA(MATCH(Placement[[#This Row],[Placement]],USPGR[Institutions],0))),NOT(ISNA(MATCH(Placement[[#This Row],[Placement]],GLOBALPGR[Institutions],0))),NOT(ISNA(MATCH(Placement[[#This Row],[Placement]],AdditionalPhDs[Institutions],0))))</f>
        <v>1</v>
      </c>
    </row>
    <row r="390" spans="1:4">
      <c r="A390">
        <v>2019</v>
      </c>
      <c r="B390" t="s">
        <v>20</v>
      </c>
      <c r="C390" t="s">
        <v>33</v>
      </c>
      <c r="D390" s="5" t="b">
        <f>OR(NOT(ISNA(MATCH(Placement[[#This Row],[Placement]],USPGR[Institutions],0))),NOT(ISNA(MATCH(Placement[[#This Row],[Placement]],GLOBALPGR[Institutions],0))),NOT(ISNA(MATCH(Placement[[#This Row],[Placement]],AdditionalPhDs[Institutions],0))))</f>
        <v>1</v>
      </c>
    </row>
    <row r="391" spans="1:4">
      <c r="A391">
        <v>2019</v>
      </c>
      <c r="B391" t="s">
        <v>20</v>
      </c>
      <c r="C391" t="s">
        <v>82</v>
      </c>
      <c r="D391" s="5" t="b">
        <f>OR(NOT(ISNA(MATCH(Placement[[#This Row],[Placement]],USPGR[Institutions],0))),NOT(ISNA(MATCH(Placement[[#This Row],[Placement]],GLOBALPGR[Institutions],0))),NOT(ISNA(MATCH(Placement[[#This Row],[Placement]],AdditionalPhDs[Institutions],0))))</f>
        <v>1</v>
      </c>
    </row>
    <row r="392" spans="1:4">
      <c r="A392">
        <v>2019</v>
      </c>
      <c r="B392" t="s">
        <v>20</v>
      </c>
      <c r="C392" t="s">
        <v>89</v>
      </c>
      <c r="D392" s="5" t="b">
        <f>OR(NOT(ISNA(MATCH(Placement[[#This Row],[Placement]],USPGR[Institutions],0))),NOT(ISNA(MATCH(Placement[[#This Row],[Placement]],GLOBALPGR[Institutions],0))),NOT(ISNA(MATCH(Placement[[#This Row],[Placement]],AdditionalPhDs[Institutions],0))))</f>
        <v>1</v>
      </c>
    </row>
    <row r="393" spans="1:4">
      <c r="A393">
        <v>2020</v>
      </c>
      <c r="B393" t="s">
        <v>20</v>
      </c>
      <c r="C393" t="s">
        <v>34</v>
      </c>
      <c r="D393" s="5" t="b">
        <f>OR(NOT(ISNA(MATCH(Placement[[#This Row],[Placement]],USPGR[Institutions],0))),NOT(ISNA(MATCH(Placement[[#This Row],[Placement]],GLOBALPGR[Institutions],0))),NOT(ISNA(MATCH(Placement[[#This Row],[Placement]],AdditionalPhDs[Institutions],0))))</f>
        <v>1</v>
      </c>
    </row>
    <row r="394" spans="1:4">
      <c r="A394">
        <v>2021</v>
      </c>
      <c r="B394" t="s">
        <v>20</v>
      </c>
      <c r="C394" t="s">
        <v>60</v>
      </c>
      <c r="D394" s="5" t="b">
        <f>OR(NOT(ISNA(MATCH(Placement[[#This Row],[Placement]],USPGR[Institutions],0))),NOT(ISNA(MATCH(Placement[[#This Row],[Placement]],GLOBALPGR[Institutions],0))),NOT(ISNA(MATCH(Placement[[#This Row],[Placement]],AdditionalPhDs[Institutions],0))))</f>
        <v>1</v>
      </c>
    </row>
    <row r="395" spans="1:4">
      <c r="A395">
        <v>2021</v>
      </c>
      <c r="B395" t="s">
        <v>20</v>
      </c>
      <c r="C395" t="s">
        <v>57</v>
      </c>
      <c r="D395" s="5" t="b">
        <f>OR(NOT(ISNA(MATCH(Placement[[#This Row],[Placement]],USPGR[Institutions],0))),NOT(ISNA(MATCH(Placement[[#This Row],[Placement]],GLOBALPGR[Institutions],0))),NOT(ISNA(MATCH(Placement[[#This Row],[Placement]],AdditionalPhDs[Institutions],0))))</f>
        <v>1</v>
      </c>
    </row>
    <row r="396" spans="1:4">
      <c r="A396">
        <v>2021</v>
      </c>
      <c r="B396" t="s">
        <v>20</v>
      </c>
      <c r="C396" t="s">
        <v>34</v>
      </c>
      <c r="D396" s="5" t="b">
        <f>OR(NOT(ISNA(MATCH(Placement[[#This Row],[Placement]],USPGR[Institutions],0))),NOT(ISNA(MATCH(Placement[[#This Row],[Placement]],GLOBALPGR[Institutions],0))),NOT(ISNA(MATCH(Placement[[#This Row],[Placement]],AdditionalPhDs[Institutions],0))))</f>
        <v>1</v>
      </c>
    </row>
    <row r="397" spans="1:4">
      <c r="A397">
        <v>2022</v>
      </c>
      <c r="B397" t="s">
        <v>20</v>
      </c>
      <c r="C397" t="s">
        <v>98</v>
      </c>
      <c r="D397" s="5" t="b">
        <f>OR(NOT(ISNA(MATCH(Placement[[#This Row],[Placement]],USPGR[Institutions],0))),NOT(ISNA(MATCH(Placement[[#This Row],[Placement]],GLOBALPGR[Institutions],0))),NOT(ISNA(MATCH(Placement[[#This Row],[Placement]],AdditionalPhDs[Institutions],0))))</f>
        <v>1</v>
      </c>
    </row>
    <row r="398" spans="1:4">
      <c r="A398">
        <v>2022</v>
      </c>
      <c r="B398" t="s">
        <v>20</v>
      </c>
      <c r="C398" t="s">
        <v>167</v>
      </c>
      <c r="D398" s="5" t="b">
        <f>OR(NOT(ISNA(MATCH(Placement[[#This Row],[Placement]],USPGR[Institutions],0))),NOT(ISNA(MATCH(Placement[[#This Row],[Placement]],GLOBALPGR[Institutions],0))),NOT(ISNA(MATCH(Placement[[#This Row],[Placement]],AdditionalPhDs[Institutions],0))))</f>
        <v>1</v>
      </c>
    </row>
    <row r="399" spans="1:4">
      <c r="A399">
        <v>2023</v>
      </c>
      <c r="B399" t="s">
        <v>20</v>
      </c>
      <c r="C399" t="s">
        <v>90</v>
      </c>
      <c r="D399" s="5" t="b">
        <f>OR(NOT(ISNA(MATCH(Placement[[#This Row],[Placement]],USPGR[Institutions],0))),NOT(ISNA(MATCH(Placement[[#This Row],[Placement]],GLOBALPGR[Institutions],0))),NOT(ISNA(MATCH(Placement[[#This Row],[Placement]],AdditionalPhDs[Institutions],0))))</f>
        <v>1</v>
      </c>
    </row>
    <row r="400" spans="1:4">
      <c r="A400">
        <v>2023</v>
      </c>
      <c r="B400" t="s">
        <v>20</v>
      </c>
      <c r="C400" t="s">
        <v>42</v>
      </c>
      <c r="D400" s="5" t="b">
        <f>OR(NOT(ISNA(MATCH(Placement[[#This Row],[Placement]],USPGR[Institutions],0))),NOT(ISNA(MATCH(Placement[[#This Row],[Placement]],GLOBALPGR[Institutions],0))),NOT(ISNA(MATCH(Placement[[#This Row],[Placement]],AdditionalPhDs[Institutions],0))))</f>
        <v>1</v>
      </c>
    </row>
    <row r="401" spans="1:4">
      <c r="A401">
        <v>2018</v>
      </c>
      <c r="B401" t="s">
        <v>24</v>
      </c>
      <c r="C401" t="s">
        <v>49</v>
      </c>
      <c r="D401" s="5" t="b">
        <f>OR(NOT(ISNA(MATCH(Placement[[#This Row],[Placement]],USPGR[Institutions],0))),NOT(ISNA(MATCH(Placement[[#This Row],[Placement]],GLOBALPGR[Institutions],0))),NOT(ISNA(MATCH(Placement[[#This Row],[Placement]],AdditionalPhDs[Institutions],0))))</f>
        <v>0</v>
      </c>
    </row>
    <row r="402" spans="1:4">
      <c r="A402">
        <v>2018</v>
      </c>
      <c r="B402" t="s">
        <v>24</v>
      </c>
      <c r="C402" t="s">
        <v>58</v>
      </c>
      <c r="D402" s="5" t="b">
        <f>OR(NOT(ISNA(MATCH(Placement[[#This Row],[Placement]],USPGR[Institutions],0))),NOT(ISNA(MATCH(Placement[[#This Row],[Placement]],GLOBALPGR[Institutions],0))),NOT(ISNA(MATCH(Placement[[#This Row],[Placement]],AdditionalPhDs[Institutions],0))))</f>
        <v>0</v>
      </c>
    </row>
    <row r="403" spans="1:4">
      <c r="A403">
        <v>2019</v>
      </c>
      <c r="B403" t="s">
        <v>24</v>
      </c>
      <c r="C403" t="s">
        <v>64</v>
      </c>
      <c r="D403" s="5" t="b">
        <f>OR(NOT(ISNA(MATCH(Placement[[#This Row],[Placement]],USPGR[Institutions],0))),NOT(ISNA(MATCH(Placement[[#This Row],[Placement]],GLOBALPGR[Institutions],0))),NOT(ISNA(MATCH(Placement[[#This Row],[Placement]],AdditionalPhDs[Institutions],0))))</f>
        <v>1</v>
      </c>
    </row>
    <row r="404" spans="1:4">
      <c r="A404">
        <v>2020</v>
      </c>
      <c r="B404" t="s">
        <v>24</v>
      </c>
      <c r="C404" t="s">
        <v>50</v>
      </c>
      <c r="D404" s="5" t="b">
        <f>OR(NOT(ISNA(MATCH(Placement[[#This Row],[Placement]],USPGR[Institutions],0))),NOT(ISNA(MATCH(Placement[[#This Row],[Placement]],GLOBALPGR[Institutions],0))),NOT(ISNA(MATCH(Placement[[#This Row],[Placement]],AdditionalPhDs[Institutions],0))))</f>
        <v>1</v>
      </c>
    </row>
    <row r="405" spans="1:4">
      <c r="A405">
        <v>2021</v>
      </c>
      <c r="B405" t="s">
        <v>24</v>
      </c>
      <c r="C405" t="s">
        <v>67</v>
      </c>
      <c r="D405" s="5" t="b">
        <f>OR(NOT(ISNA(MATCH(Placement[[#This Row],[Placement]],USPGR[Institutions],0))),NOT(ISNA(MATCH(Placement[[#This Row],[Placement]],GLOBALPGR[Institutions],0))),NOT(ISNA(MATCH(Placement[[#This Row],[Placement]],AdditionalPhDs[Institutions],0))))</f>
        <v>1</v>
      </c>
    </row>
    <row r="406" spans="1:4">
      <c r="A406">
        <v>2021</v>
      </c>
      <c r="B406" t="s">
        <v>24</v>
      </c>
      <c r="C406" t="s">
        <v>194</v>
      </c>
      <c r="D406" s="5" t="b">
        <f>OR(NOT(ISNA(MATCH(Placement[[#This Row],[Placement]],USPGR[Institutions],0))),NOT(ISNA(MATCH(Placement[[#This Row],[Placement]],GLOBALPGR[Institutions],0))),NOT(ISNA(MATCH(Placement[[#This Row],[Placement]],AdditionalPhDs[Institutions],0))))</f>
        <v>0</v>
      </c>
    </row>
    <row r="407" spans="1:4">
      <c r="A407">
        <v>2021</v>
      </c>
      <c r="B407" t="s">
        <v>24</v>
      </c>
      <c r="C407" t="s">
        <v>79</v>
      </c>
      <c r="D407" s="5" t="b">
        <f>OR(NOT(ISNA(MATCH(Placement[[#This Row],[Placement]],USPGR[Institutions],0))),NOT(ISNA(MATCH(Placement[[#This Row],[Placement]],GLOBALPGR[Institutions],0))),NOT(ISNA(MATCH(Placement[[#This Row],[Placement]],AdditionalPhDs[Institutions],0))))</f>
        <v>0</v>
      </c>
    </row>
    <row r="408" spans="1:4">
      <c r="A408">
        <v>2021</v>
      </c>
      <c r="B408" t="s">
        <v>24</v>
      </c>
      <c r="C408" t="s">
        <v>115</v>
      </c>
      <c r="D408" s="5" t="b">
        <f>OR(NOT(ISNA(MATCH(Placement[[#This Row],[Placement]],USPGR[Institutions],0))),NOT(ISNA(MATCH(Placement[[#This Row],[Placement]],GLOBALPGR[Institutions],0))),NOT(ISNA(MATCH(Placement[[#This Row],[Placement]],AdditionalPhDs[Institutions],0))))</f>
        <v>0</v>
      </c>
    </row>
    <row r="409" spans="1:4">
      <c r="A409">
        <v>2022</v>
      </c>
      <c r="B409" t="s">
        <v>24</v>
      </c>
      <c r="C409" t="s">
        <v>83</v>
      </c>
      <c r="D409" s="5" t="b">
        <f>OR(NOT(ISNA(MATCH(Placement[[#This Row],[Placement]],USPGR[Institutions],0))),NOT(ISNA(MATCH(Placement[[#This Row],[Placement]],GLOBALPGR[Institutions],0))),NOT(ISNA(MATCH(Placement[[#This Row],[Placement]],AdditionalPhDs[Institutions],0))))</f>
        <v>0</v>
      </c>
    </row>
    <row r="410" spans="1:4">
      <c r="A410">
        <v>2022</v>
      </c>
      <c r="B410" t="s">
        <v>24</v>
      </c>
      <c r="C410" t="s">
        <v>50</v>
      </c>
      <c r="D410" s="5" t="b">
        <f>OR(NOT(ISNA(MATCH(Placement[[#This Row],[Placement]],USPGR[Institutions],0))),NOT(ISNA(MATCH(Placement[[#This Row],[Placement]],GLOBALPGR[Institutions],0))),NOT(ISNA(MATCH(Placement[[#This Row],[Placement]],AdditionalPhDs[Institutions],0))))</f>
        <v>1</v>
      </c>
    </row>
    <row r="411" spans="1:4">
      <c r="A411">
        <v>2023</v>
      </c>
      <c r="B411" t="s">
        <v>24</v>
      </c>
      <c r="C411" t="s">
        <v>195</v>
      </c>
      <c r="D411" s="5" t="b">
        <f>OR(NOT(ISNA(MATCH(Placement[[#This Row],[Placement]],USPGR[Institutions],0))),NOT(ISNA(MATCH(Placement[[#This Row],[Placement]],GLOBALPGR[Institutions],0))),NOT(ISNA(MATCH(Placement[[#This Row],[Placement]],AdditionalPhDs[Institutions],0))))</f>
        <v>0</v>
      </c>
    </row>
    <row r="412" spans="1:4">
      <c r="A412">
        <v>2018</v>
      </c>
      <c r="B412" t="s">
        <v>109</v>
      </c>
      <c r="C412" t="s">
        <v>32</v>
      </c>
      <c r="D412" s="5" t="b">
        <f>OR(NOT(ISNA(MATCH(Placement[[#This Row],[Placement]],USPGR[Institutions],0))),NOT(ISNA(MATCH(Placement[[#This Row],[Placement]],GLOBALPGR[Institutions],0))),NOT(ISNA(MATCH(Placement[[#This Row],[Placement]],AdditionalPhDs[Institutions],0))))</f>
        <v>1</v>
      </c>
    </row>
    <row r="413" spans="1:4">
      <c r="A413">
        <v>2019</v>
      </c>
      <c r="B413" t="s">
        <v>109</v>
      </c>
      <c r="C413" t="s">
        <v>196</v>
      </c>
      <c r="D413" s="5" t="b">
        <f>OR(NOT(ISNA(MATCH(Placement[[#This Row],[Placement]],USPGR[Institutions],0))),NOT(ISNA(MATCH(Placement[[#This Row],[Placement]],GLOBALPGR[Institutions],0))),NOT(ISNA(MATCH(Placement[[#This Row],[Placement]],AdditionalPhDs[Institutions],0))))</f>
        <v>0</v>
      </c>
    </row>
    <row r="414" spans="1:4">
      <c r="A414">
        <v>2019</v>
      </c>
      <c r="B414" t="s">
        <v>109</v>
      </c>
      <c r="C414" t="s">
        <v>58</v>
      </c>
      <c r="D414" s="5" t="b">
        <f>OR(NOT(ISNA(MATCH(Placement[[#This Row],[Placement]],USPGR[Institutions],0))),NOT(ISNA(MATCH(Placement[[#This Row],[Placement]],GLOBALPGR[Institutions],0))),NOT(ISNA(MATCH(Placement[[#This Row],[Placement]],AdditionalPhDs[Institutions],0))))</f>
        <v>0</v>
      </c>
    </row>
    <row r="415" spans="1:4">
      <c r="A415">
        <v>2019</v>
      </c>
      <c r="B415" t="s">
        <v>109</v>
      </c>
      <c r="C415" t="s">
        <v>109</v>
      </c>
      <c r="D415" s="5" t="b">
        <f>OR(NOT(ISNA(MATCH(Placement[[#This Row],[Placement]],USPGR[Institutions],0))),NOT(ISNA(MATCH(Placement[[#This Row],[Placement]],GLOBALPGR[Institutions],0))),NOT(ISNA(MATCH(Placement[[#This Row],[Placement]],AdditionalPhDs[Institutions],0))))</f>
        <v>0</v>
      </c>
    </row>
    <row r="416" spans="1:4">
      <c r="A416">
        <v>2019</v>
      </c>
      <c r="B416" t="s">
        <v>109</v>
      </c>
      <c r="C416" t="s">
        <v>109</v>
      </c>
      <c r="D416" s="5" t="b">
        <f>OR(NOT(ISNA(MATCH(Placement[[#This Row],[Placement]],USPGR[Institutions],0))),NOT(ISNA(MATCH(Placement[[#This Row],[Placement]],GLOBALPGR[Institutions],0))),NOT(ISNA(MATCH(Placement[[#This Row],[Placement]],AdditionalPhDs[Institutions],0))))</f>
        <v>0</v>
      </c>
    </row>
    <row r="417" spans="1:4">
      <c r="A417">
        <v>2022</v>
      </c>
      <c r="B417" t="s">
        <v>109</v>
      </c>
      <c r="C417" t="s">
        <v>197</v>
      </c>
      <c r="D417" s="5" t="b">
        <f>OR(NOT(ISNA(MATCH(Placement[[#This Row],[Placement]],USPGR[Institutions],0))),NOT(ISNA(MATCH(Placement[[#This Row],[Placement]],GLOBALPGR[Institutions],0))),NOT(ISNA(MATCH(Placement[[#This Row],[Placement]],AdditionalPhDs[Institutions],0))))</f>
        <v>0</v>
      </c>
    </row>
    <row r="418" spans="1:4">
      <c r="A418">
        <v>2019</v>
      </c>
      <c r="B418" t="s">
        <v>199</v>
      </c>
      <c r="C418" t="s">
        <v>46</v>
      </c>
      <c r="D418" s="5" t="b">
        <f>OR(NOT(ISNA(MATCH(Placement[[#This Row],[Placement]],USPGR[Institutions],0))),NOT(ISNA(MATCH(Placement[[#This Row],[Placement]],GLOBALPGR[Institutions],0))),NOT(ISNA(MATCH(Placement[[#This Row],[Placement]],AdditionalPhDs[Institutions],0))))</f>
        <v>1</v>
      </c>
    </row>
    <row r="419" spans="1:4">
      <c r="A419">
        <v>2019</v>
      </c>
      <c r="B419" t="s">
        <v>199</v>
      </c>
      <c r="C419" t="s">
        <v>37</v>
      </c>
      <c r="D419" s="5" t="b">
        <f>OR(NOT(ISNA(MATCH(Placement[[#This Row],[Placement]],USPGR[Institutions],0))),NOT(ISNA(MATCH(Placement[[#This Row],[Placement]],GLOBALPGR[Institutions],0))),NOT(ISNA(MATCH(Placement[[#This Row],[Placement]],AdditionalPhDs[Institutions],0))))</f>
        <v>0</v>
      </c>
    </row>
    <row r="420" spans="1:4">
      <c r="A420">
        <v>2021</v>
      </c>
      <c r="B420" t="s">
        <v>199</v>
      </c>
      <c r="C420" t="s">
        <v>27</v>
      </c>
      <c r="D420" s="5" t="b">
        <f>OR(NOT(ISNA(MATCH(Placement[[#This Row],[Placement]],USPGR[Institutions],0))),NOT(ISNA(MATCH(Placement[[#This Row],[Placement]],GLOBALPGR[Institutions],0))),NOT(ISNA(MATCH(Placement[[#This Row],[Placement]],AdditionalPhDs[Institutions],0))))</f>
        <v>1</v>
      </c>
    </row>
    <row r="421" spans="1:4">
      <c r="A421">
        <v>2021</v>
      </c>
      <c r="B421" t="s">
        <v>199</v>
      </c>
      <c r="C421" t="s">
        <v>194</v>
      </c>
      <c r="D421" s="5" t="b">
        <f>OR(NOT(ISNA(MATCH(Placement[[#This Row],[Placement]],USPGR[Institutions],0))),NOT(ISNA(MATCH(Placement[[#This Row],[Placement]],GLOBALPGR[Institutions],0))),NOT(ISNA(MATCH(Placement[[#This Row],[Placement]],AdditionalPhDs[Institutions],0))))</f>
        <v>0</v>
      </c>
    </row>
    <row r="422" spans="1:4">
      <c r="A422">
        <v>2022</v>
      </c>
      <c r="B422" t="s">
        <v>199</v>
      </c>
      <c r="C422" t="s">
        <v>73</v>
      </c>
      <c r="D422" s="5" t="b">
        <f>OR(NOT(ISNA(MATCH(Placement[[#This Row],[Placement]],USPGR[Institutions],0))),NOT(ISNA(MATCH(Placement[[#This Row],[Placement]],GLOBALPGR[Institutions],0))),NOT(ISNA(MATCH(Placement[[#This Row],[Placement]],AdditionalPhDs[Institutions],0))))</f>
        <v>1</v>
      </c>
    </row>
    <row r="423" spans="1:4">
      <c r="A423" s="8">
        <v>2021</v>
      </c>
      <c r="B423" s="8" t="s">
        <v>21</v>
      </c>
      <c r="C423" t="s">
        <v>202</v>
      </c>
      <c r="D423" s="5" t="b">
        <f>OR(NOT(ISNA(MATCH(Placement[[#This Row],[Placement]],USPGR[Institutions],0))),NOT(ISNA(MATCH(Placement[[#This Row],[Placement]],GLOBALPGR[Institutions],0))),NOT(ISNA(MATCH(Placement[[#This Row],[Placement]],AdditionalPhDs[Institutions],0))))</f>
        <v>0</v>
      </c>
    </row>
    <row r="424" spans="1:4">
      <c r="A424" s="8">
        <v>2021</v>
      </c>
      <c r="B424" s="8" t="s">
        <v>21</v>
      </c>
      <c r="C424" t="s">
        <v>67</v>
      </c>
      <c r="D424" s="5" t="b">
        <f>OR(NOT(ISNA(MATCH(Placement[[#This Row],[Placement]],USPGR[Institutions],0))),NOT(ISNA(MATCH(Placement[[#This Row],[Placement]],GLOBALPGR[Institutions],0))),NOT(ISNA(MATCH(Placement[[#This Row],[Placement]],AdditionalPhDs[Institutions],0))))</f>
        <v>1</v>
      </c>
    </row>
    <row r="425" spans="1:4">
      <c r="A425">
        <v>2021</v>
      </c>
      <c r="B425" s="8" t="s">
        <v>21</v>
      </c>
      <c r="C425" t="s">
        <v>46</v>
      </c>
      <c r="D425" s="5" t="b">
        <f>OR(NOT(ISNA(MATCH(Placement[[#This Row],[Placement]],USPGR[Institutions],0))),NOT(ISNA(MATCH(Placement[[#This Row],[Placement]],GLOBALPGR[Institutions],0))),NOT(ISNA(MATCH(Placement[[#This Row],[Placement]],AdditionalPhDs[Institutions],0))))</f>
        <v>1</v>
      </c>
    </row>
    <row r="426" spans="1:4">
      <c r="A426">
        <v>2022</v>
      </c>
      <c r="B426" s="8" t="s">
        <v>21</v>
      </c>
      <c r="C426" t="s">
        <v>67</v>
      </c>
      <c r="D426" s="5" t="b">
        <f>OR(NOT(ISNA(MATCH(Placement[[#This Row],[Placement]],USPGR[Institutions],0))),NOT(ISNA(MATCH(Placement[[#This Row],[Placement]],GLOBALPGR[Institutions],0))),NOT(ISNA(MATCH(Placement[[#This Row],[Placement]],AdditionalPhDs[Institutions],0))))</f>
        <v>1</v>
      </c>
    </row>
    <row r="427" spans="1:4">
      <c r="A427">
        <v>2023</v>
      </c>
      <c r="B427" s="8" t="s">
        <v>21</v>
      </c>
      <c r="C427" t="s">
        <v>32</v>
      </c>
      <c r="D427" s="5" t="b">
        <f>OR(NOT(ISNA(MATCH(Placement[[#This Row],[Placement]],USPGR[Institutions],0))),NOT(ISNA(MATCH(Placement[[#This Row],[Placement]],GLOBALPGR[Institutions],0))),NOT(ISNA(MATCH(Placement[[#This Row],[Placement]],AdditionalPhDs[Institutions],0))))</f>
        <v>1</v>
      </c>
    </row>
    <row r="428" spans="1:4">
      <c r="A428">
        <v>2023</v>
      </c>
      <c r="B428" s="8" t="s">
        <v>21</v>
      </c>
      <c r="C428" t="s">
        <v>58</v>
      </c>
      <c r="D428" s="5" t="b">
        <f>OR(NOT(ISNA(MATCH(Placement[[#This Row],[Placement]],USPGR[Institutions],0))),NOT(ISNA(MATCH(Placement[[#This Row],[Placement]],GLOBALPGR[Institutions],0))),NOT(ISNA(MATCH(Placement[[#This Row],[Placement]],AdditionalPhDs[Institutions],0))))</f>
        <v>0</v>
      </c>
    </row>
    <row r="429" spans="1:4" ht="16.8">
      <c r="A429">
        <v>2024</v>
      </c>
      <c r="B429" s="13" t="s">
        <v>19</v>
      </c>
      <c r="C429" s="13" t="s">
        <v>113</v>
      </c>
      <c r="D429" s="5" t="b">
        <f>OR(NOT(ISNA(MATCH(Placement[[#This Row],[Placement]],USPGR[Institutions],0))),NOT(ISNA(MATCH(Placement[[#This Row],[Placement]],GLOBALPGR[Institutions],0))),NOT(ISNA(MATCH(Placement[[#This Row],[Placement]],AdditionalPhDs[Institutions],0))))</f>
        <v>0</v>
      </c>
    </row>
    <row r="430" spans="1:4" ht="16.8">
      <c r="A430">
        <v>2024</v>
      </c>
      <c r="B430" s="16" t="s">
        <v>19</v>
      </c>
      <c r="C430" s="13" t="s">
        <v>250</v>
      </c>
      <c r="D430" s="5" t="b">
        <f>OR(NOT(ISNA(MATCH(Placement[[#This Row],[Placement]],USPGR[Institutions],0))),NOT(ISNA(MATCH(Placement[[#This Row],[Placement]],GLOBALPGR[Institutions],0))),NOT(ISNA(MATCH(Placement[[#This Row],[Placement]],AdditionalPhDs[Institutions],0))))</f>
        <v>0</v>
      </c>
    </row>
    <row r="431" spans="1:4" ht="16.8">
      <c r="A431">
        <v>2024</v>
      </c>
      <c r="B431" s="16" t="s">
        <v>19</v>
      </c>
      <c r="C431" s="13" t="s">
        <v>64</v>
      </c>
      <c r="D431" s="5" t="b">
        <f>OR(NOT(ISNA(MATCH(Placement[[#This Row],[Placement]],USPGR[Institutions],0))),NOT(ISNA(MATCH(Placement[[#This Row],[Placement]],GLOBALPGR[Institutions],0))),NOT(ISNA(MATCH(Placement[[#This Row],[Placement]],AdditionalPhDs[Institutions],0))))</f>
        <v>1</v>
      </c>
    </row>
    <row r="432" spans="1:4" ht="16.8">
      <c r="A432">
        <v>2024</v>
      </c>
      <c r="B432" s="16" t="s">
        <v>19</v>
      </c>
      <c r="C432" s="13" t="s">
        <v>95</v>
      </c>
      <c r="D432" s="5" t="b">
        <f>OR(NOT(ISNA(MATCH(Placement[[#This Row],[Placement]],USPGR[Institutions],0))),NOT(ISNA(MATCH(Placement[[#This Row],[Placement]],GLOBALPGR[Institutions],0))),NOT(ISNA(MATCH(Placement[[#This Row],[Placement]],AdditionalPhDs[Institutions],0))))</f>
        <v>0</v>
      </c>
    </row>
    <row r="433" spans="1:4" ht="16.8">
      <c r="A433">
        <v>2024</v>
      </c>
      <c r="B433" s="16" t="s">
        <v>19</v>
      </c>
      <c r="C433" s="17" t="s">
        <v>251</v>
      </c>
      <c r="D433" s="5" t="b">
        <f>OR(NOT(ISNA(MATCH(Placement[[#This Row],[Placement]],USPGR[Institutions],0))),NOT(ISNA(MATCH(Placement[[#This Row],[Placement]],GLOBALPGR[Institutions],0))),NOT(ISNA(MATCH(Placement[[#This Row],[Placement]],AdditionalPhDs[Institutions],0))))</f>
        <v>0</v>
      </c>
    </row>
    <row r="434" spans="1:4">
      <c r="A434">
        <v>2024</v>
      </c>
      <c r="B434" t="s">
        <v>9</v>
      </c>
      <c r="C434" t="s">
        <v>115</v>
      </c>
      <c r="D434" s="5" t="b">
        <f>OR(NOT(ISNA(MATCH(Placement[[#This Row],[Placement]],USPGR[Institutions],0))),NOT(ISNA(MATCH(Placement[[#This Row],[Placement]],GLOBALPGR[Institutions],0))),NOT(ISNA(MATCH(Placement[[#This Row],[Placement]],AdditionalPhDs[Institutions],0))))</f>
        <v>0</v>
      </c>
    </row>
    <row r="435" spans="1:4">
      <c r="A435">
        <v>2024</v>
      </c>
      <c r="B435" t="s">
        <v>12</v>
      </c>
      <c r="C435" s="3" t="s">
        <v>86</v>
      </c>
      <c r="D435" s="5" t="b">
        <f>OR(NOT(ISNA(MATCH(Placement[[#This Row],[Placement]],USPGR[Institutions],0))),NOT(ISNA(MATCH(Placement[[#This Row],[Placement]],GLOBALPGR[Institutions],0))),NOT(ISNA(MATCH(Placement[[#This Row],[Placement]],AdditionalPhDs[Institutions],0))))</f>
        <v>1</v>
      </c>
    </row>
    <row r="436" spans="1:4">
      <c r="A436">
        <v>2024</v>
      </c>
      <c r="B436" t="s">
        <v>12</v>
      </c>
      <c r="C436" s="3" t="s">
        <v>41</v>
      </c>
      <c r="D436" s="5" t="b">
        <f>OR(NOT(ISNA(MATCH(Placement[[#This Row],[Placement]],USPGR[Institutions],0))),NOT(ISNA(MATCH(Placement[[#This Row],[Placement]],GLOBALPGR[Institutions],0))),NOT(ISNA(MATCH(Placement[[#This Row],[Placement]],AdditionalPhDs[Institutions],0))))</f>
        <v>1</v>
      </c>
    </row>
    <row r="437" spans="1:4">
      <c r="A437">
        <v>2024</v>
      </c>
      <c r="B437" t="s">
        <v>12</v>
      </c>
      <c r="C437" t="s">
        <v>257</v>
      </c>
      <c r="D437" s="5" t="b">
        <f>OR(NOT(ISNA(MATCH(Placement[[#This Row],[Placement]],USPGR[Institutions],0))),NOT(ISNA(MATCH(Placement[[#This Row],[Placement]],GLOBALPGR[Institutions],0))),NOT(ISNA(MATCH(Placement[[#This Row],[Placement]],AdditionalPhDs[Institutions],0))))</f>
        <v>0</v>
      </c>
    </row>
    <row r="438" spans="1:4">
      <c r="A438">
        <v>2023</v>
      </c>
      <c r="B438" t="s">
        <v>12</v>
      </c>
      <c r="C438" s="3" t="s">
        <v>63</v>
      </c>
      <c r="D438" s="5" t="b">
        <f>OR(NOT(ISNA(MATCH(Placement[[#This Row],[Placement]],USPGR[Institutions],0))),NOT(ISNA(MATCH(Placement[[#This Row],[Placement]],GLOBALPGR[Institutions],0))),NOT(ISNA(MATCH(Placement[[#This Row],[Placement]],AdditionalPhDs[Institutions],0))))</f>
        <v>1</v>
      </c>
    </row>
    <row r="439" spans="1:4">
      <c r="A439">
        <v>2023</v>
      </c>
      <c r="B439" t="s">
        <v>12</v>
      </c>
      <c r="C439" s="3" t="s">
        <v>164</v>
      </c>
      <c r="D439" s="5" t="b">
        <f>OR(NOT(ISNA(MATCH(Placement[[#This Row],[Placement]],USPGR[Institutions],0))),NOT(ISNA(MATCH(Placement[[#This Row],[Placement]],GLOBALPGR[Institutions],0))),NOT(ISNA(MATCH(Placement[[#This Row],[Placement]],AdditionalPhDs[Institutions],0))))</f>
        <v>1</v>
      </c>
    </row>
    <row r="440" spans="1:4">
      <c r="A440">
        <v>2024</v>
      </c>
      <c r="B440" t="s">
        <v>199</v>
      </c>
      <c r="C440" t="s">
        <v>258</v>
      </c>
      <c r="D440" s="5" t="b">
        <f>OR(NOT(ISNA(MATCH(Placement[[#This Row],[Placement]],USPGR[Institutions],0))),NOT(ISNA(MATCH(Placement[[#This Row],[Placement]],GLOBALPGR[Institutions],0))),NOT(ISNA(MATCH(Placement[[#This Row],[Placement]],AdditionalPhDs[Institutions],0))))</f>
        <v>0</v>
      </c>
    </row>
    <row r="441" spans="1:4">
      <c r="A441">
        <v>2024</v>
      </c>
      <c r="B441" t="s">
        <v>109</v>
      </c>
      <c r="C441" s="3" t="s">
        <v>60</v>
      </c>
      <c r="D441" s="5" t="b">
        <f>OR(NOT(ISNA(MATCH(Placement[[#This Row],[Placement]],USPGR[Institutions],0))),NOT(ISNA(MATCH(Placement[[#This Row],[Placement]],GLOBALPGR[Institutions],0))),NOT(ISNA(MATCH(Placement[[#This Row],[Placement]],AdditionalPhDs[Institutions],0))))</f>
        <v>1</v>
      </c>
    </row>
    <row r="442" spans="1:4">
      <c r="A442">
        <v>2024</v>
      </c>
      <c r="B442" t="s">
        <v>109</v>
      </c>
      <c r="C442" t="s">
        <v>109</v>
      </c>
      <c r="D442" s="5" t="b">
        <f>OR(NOT(ISNA(MATCH(Placement[[#This Row],[Placement]],USPGR[Institutions],0))),NOT(ISNA(MATCH(Placement[[#This Row],[Placement]],GLOBALPGR[Institutions],0))),NOT(ISNA(MATCH(Placement[[#This Row],[Placement]],AdditionalPhDs[Institutions],0))))</f>
        <v>0</v>
      </c>
    </row>
    <row r="443" spans="1:4">
      <c r="A443">
        <v>2024</v>
      </c>
      <c r="B443" t="s">
        <v>24</v>
      </c>
      <c r="C443" t="s">
        <v>261</v>
      </c>
      <c r="D443" s="5" t="b">
        <f>OR(NOT(ISNA(MATCH(Placement[[#This Row],[Placement]],USPGR[Institutions],0))),NOT(ISNA(MATCH(Placement[[#This Row],[Placement]],GLOBALPGR[Institutions],0))),NOT(ISNA(MATCH(Placement[[#This Row],[Placement]],AdditionalPhDs[Institutions],0))))</f>
        <v>0</v>
      </c>
    </row>
    <row r="444" spans="1:4">
      <c r="A444">
        <v>2024</v>
      </c>
      <c r="B444" t="s">
        <v>24</v>
      </c>
      <c r="C444" t="s">
        <v>28</v>
      </c>
      <c r="D444" s="5" t="b">
        <f>OR(NOT(ISNA(MATCH(Placement[[#This Row],[Placement]],USPGR[Institutions],0))),NOT(ISNA(MATCH(Placement[[#This Row],[Placement]],GLOBALPGR[Institutions],0))),NOT(ISNA(MATCH(Placement[[#This Row],[Placement]],AdditionalPhDs[Institutions],0))))</f>
        <v>1</v>
      </c>
    </row>
    <row r="445" spans="1:4">
      <c r="A445">
        <v>2024</v>
      </c>
      <c r="B445" t="s">
        <v>20</v>
      </c>
      <c r="C445" s="3" t="s">
        <v>78</v>
      </c>
      <c r="D445" s="5" t="b">
        <f>OR(NOT(ISNA(MATCH(Placement[[#This Row],[Placement]],USPGR[Institutions],0))),NOT(ISNA(MATCH(Placement[[#This Row],[Placement]],GLOBALPGR[Institutions],0))),NOT(ISNA(MATCH(Placement[[#This Row],[Placement]],AdditionalPhDs[Institutions],0))))</f>
        <v>1</v>
      </c>
    </row>
    <row r="446" spans="1:4">
      <c r="A446">
        <v>2024</v>
      </c>
      <c r="B446" t="s">
        <v>20</v>
      </c>
      <c r="C446" s="3" t="s">
        <v>57</v>
      </c>
      <c r="D446" s="5" t="b">
        <f>OR(NOT(ISNA(MATCH(Placement[[#This Row],[Placement]],USPGR[Institutions],0))),NOT(ISNA(MATCH(Placement[[#This Row],[Placement]],GLOBALPGR[Institutions],0))),NOT(ISNA(MATCH(Placement[[#This Row],[Placement]],AdditionalPhDs[Institutions],0))))</f>
        <v>1</v>
      </c>
    </row>
    <row r="447" spans="1:4">
      <c r="A447">
        <v>2024</v>
      </c>
      <c r="B447" t="s">
        <v>20</v>
      </c>
      <c r="C447" s="3" t="s">
        <v>91</v>
      </c>
      <c r="D447" s="5" t="b">
        <f>OR(NOT(ISNA(MATCH(Placement[[#This Row],[Placement]],USPGR[Institutions],0))),NOT(ISNA(MATCH(Placement[[#This Row],[Placement]],GLOBALPGR[Institutions],0))),NOT(ISNA(MATCH(Placement[[#This Row],[Placement]],AdditionalPhDs[Institutions],0))))</f>
        <v>1</v>
      </c>
    </row>
    <row r="448" spans="1:4">
      <c r="A448">
        <v>2024</v>
      </c>
      <c r="B448" t="s">
        <v>13</v>
      </c>
      <c r="C448" s="3" t="s">
        <v>29</v>
      </c>
      <c r="D448" s="5" t="b">
        <f>OR(NOT(ISNA(MATCH(Placement[[#This Row],[Placement]],USPGR[Institutions],0))),NOT(ISNA(MATCH(Placement[[#This Row],[Placement]],GLOBALPGR[Institutions],0))),NOT(ISNA(MATCH(Placement[[#This Row],[Placement]],AdditionalPhDs[Institutions],0))))</f>
        <v>1</v>
      </c>
    </row>
    <row r="449" spans="1:4">
      <c r="A449">
        <v>2024</v>
      </c>
      <c r="B449" t="s">
        <v>13</v>
      </c>
      <c r="C449" t="s">
        <v>263</v>
      </c>
      <c r="D449" s="5" t="b">
        <f>OR(NOT(ISNA(MATCH(Placement[[#This Row],[Placement]],USPGR[Institutions],0))),NOT(ISNA(MATCH(Placement[[#This Row],[Placement]],GLOBALPGR[Institutions],0))),NOT(ISNA(MATCH(Placement[[#This Row],[Placement]],AdditionalPhDs[Institutions],0))))</f>
        <v>0</v>
      </c>
    </row>
    <row r="450" spans="1:4">
      <c r="A450">
        <v>2024</v>
      </c>
      <c r="B450" t="s">
        <v>13</v>
      </c>
      <c r="C450" s="3" t="s">
        <v>27</v>
      </c>
      <c r="D450" s="5" t="b">
        <f>OR(NOT(ISNA(MATCH(Placement[[#This Row],[Placement]],USPGR[Institutions],0))),NOT(ISNA(MATCH(Placement[[#This Row],[Placement]],GLOBALPGR[Institutions],0))),NOT(ISNA(MATCH(Placement[[#This Row],[Placement]],AdditionalPhDs[Institutions],0))))</f>
        <v>1</v>
      </c>
    </row>
    <row r="451" spans="1:4">
      <c r="A451">
        <v>2024</v>
      </c>
      <c r="B451" t="s">
        <v>13</v>
      </c>
      <c r="C451" s="18" t="s">
        <v>44</v>
      </c>
      <c r="D451" s="5" t="b">
        <f>OR(NOT(ISNA(MATCH(Placement[[#This Row],[Placement]],USPGR[Institutions],0))),NOT(ISNA(MATCH(Placement[[#This Row],[Placement]],GLOBALPGR[Institutions],0))),NOT(ISNA(MATCH(Placement[[#This Row],[Placement]],AdditionalPhDs[Institutions],0))))</f>
        <v>0</v>
      </c>
    </row>
    <row r="452" spans="1:4">
      <c r="A452">
        <v>2024</v>
      </c>
      <c r="B452" t="s">
        <v>13</v>
      </c>
      <c r="C452" s="18" t="s">
        <v>44</v>
      </c>
      <c r="D452" s="5" t="b">
        <f>OR(NOT(ISNA(MATCH(Placement[[#This Row],[Placement]],USPGR[Institutions],0))),NOT(ISNA(MATCH(Placement[[#This Row],[Placement]],GLOBALPGR[Institutions],0))),NOT(ISNA(MATCH(Placement[[#This Row],[Placement]],AdditionalPhDs[Institutions],0))))</f>
        <v>0</v>
      </c>
    </row>
    <row r="453" spans="1:4">
      <c r="A453">
        <v>2023</v>
      </c>
      <c r="B453" t="s">
        <v>13</v>
      </c>
      <c r="C453" s="3" t="s">
        <v>57</v>
      </c>
      <c r="D453" s="5" t="b">
        <f>OR(NOT(ISNA(MATCH(Placement[[#This Row],[Placement]],USPGR[Institutions],0))),NOT(ISNA(MATCH(Placement[[#This Row],[Placement]],GLOBALPGR[Institutions],0))),NOT(ISNA(MATCH(Placement[[#This Row],[Placement]],AdditionalPhDs[Institutions],0))))</f>
        <v>1</v>
      </c>
    </row>
    <row r="454" spans="1:4">
      <c r="A454">
        <v>2023</v>
      </c>
      <c r="B454" t="s">
        <v>13</v>
      </c>
      <c r="C454" s="3" t="s">
        <v>52</v>
      </c>
      <c r="D454" s="5" t="b">
        <f>OR(NOT(ISNA(MATCH(Placement[[#This Row],[Placement]],USPGR[Institutions],0))),NOT(ISNA(MATCH(Placement[[#This Row],[Placement]],GLOBALPGR[Institutions],0))),NOT(ISNA(MATCH(Placement[[#This Row],[Placement]],AdditionalPhDs[Institutions],0))))</f>
        <v>1</v>
      </c>
    </row>
    <row r="455" spans="1:4">
      <c r="A455">
        <v>2023</v>
      </c>
      <c r="B455" t="s">
        <v>13</v>
      </c>
      <c r="C455" s="3" t="s">
        <v>82</v>
      </c>
      <c r="D455" s="5" t="b">
        <f>OR(NOT(ISNA(MATCH(Placement[[#This Row],[Placement]],USPGR[Institutions],0))),NOT(ISNA(MATCH(Placement[[#This Row],[Placement]],GLOBALPGR[Institutions],0))),NOT(ISNA(MATCH(Placement[[#This Row],[Placement]],AdditionalPhDs[Institutions],0))))</f>
        <v>1</v>
      </c>
    </row>
    <row r="456" spans="1:4">
      <c r="A456">
        <v>2024</v>
      </c>
      <c r="B456" t="s">
        <v>7</v>
      </c>
      <c r="C456" t="s">
        <v>42</v>
      </c>
      <c r="D456" s="5" t="b">
        <f>OR(NOT(ISNA(MATCH(Placement[[#This Row],[Placement]],USPGR[Institutions],0))),NOT(ISNA(MATCH(Placement[[#This Row],[Placement]],GLOBALPGR[Institutions],0))),NOT(ISNA(MATCH(Placement[[#This Row],[Placement]],AdditionalPhDs[Institutions],0))))</f>
        <v>1</v>
      </c>
    </row>
    <row r="457" spans="1:4">
      <c r="A457">
        <v>2024</v>
      </c>
      <c r="B457" t="s">
        <v>7</v>
      </c>
      <c r="C457" t="s">
        <v>162</v>
      </c>
      <c r="D457" s="5" t="b">
        <f>OR(NOT(ISNA(MATCH(Placement[[#This Row],[Placement]],USPGR[Institutions],0))),NOT(ISNA(MATCH(Placement[[#This Row],[Placement]],GLOBALPGR[Institutions],0))),NOT(ISNA(MATCH(Placement[[#This Row],[Placement]],AdditionalPhDs[Institutions],0))))</f>
        <v>1</v>
      </c>
    </row>
    <row r="458" spans="1:4">
      <c r="A458">
        <v>2024</v>
      </c>
      <c r="B458" t="s">
        <v>7</v>
      </c>
      <c r="C458" t="s">
        <v>61</v>
      </c>
      <c r="D458" s="5" t="b">
        <f>OR(NOT(ISNA(MATCH(Placement[[#This Row],[Placement]],USPGR[Institutions],0))),NOT(ISNA(MATCH(Placement[[#This Row],[Placement]],GLOBALPGR[Institutions],0))),NOT(ISNA(MATCH(Placement[[#This Row],[Placement]],AdditionalPhDs[Institutions],0))))</f>
        <v>1</v>
      </c>
    </row>
    <row r="459" spans="1:4">
      <c r="A459">
        <v>2024</v>
      </c>
      <c r="B459" t="s">
        <v>7</v>
      </c>
      <c r="C459" s="3" t="s">
        <v>166</v>
      </c>
      <c r="D459" s="5" t="b">
        <f>OR(NOT(ISNA(MATCH(Placement[[#This Row],[Placement]],USPGR[Institutions],0))),NOT(ISNA(MATCH(Placement[[#This Row],[Placement]],GLOBALPGR[Institutions],0))),NOT(ISNA(MATCH(Placement[[#This Row],[Placement]],AdditionalPhDs[Institutions],0))))</f>
        <v>1</v>
      </c>
    </row>
    <row r="460" spans="1:4">
      <c r="A460">
        <v>2024</v>
      </c>
      <c r="B460" t="s">
        <v>11</v>
      </c>
      <c r="C460" s="3" t="s">
        <v>106</v>
      </c>
      <c r="D460" s="5" t="b">
        <f>OR(NOT(ISNA(MATCH(Placement[[#This Row],[Placement]],USPGR[Institutions],0))),NOT(ISNA(MATCH(Placement[[#This Row],[Placement]],GLOBALPGR[Institutions],0))),NOT(ISNA(MATCH(Placement[[#This Row],[Placement]],AdditionalPhDs[Institutions],0))))</f>
        <v>1</v>
      </c>
    </row>
    <row r="461" spans="1:4">
      <c r="A461">
        <v>2024</v>
      </c>
      <c r="B461" t="s">
        <v>11</v>
      </c>
      <c r="C461" t="s">
        <v>70</v>
      </c>
      <c r="D461" s="5" t="b">
        <f>OR(NOT(ISNA(MATCH(Placement[[#This Row],[Placement]],USPGR[Institutions],0))),NOT(ISNA(MATCH(Placement[[#This Row],[Placement]],GLOBALPGR[Institutions],0))),NOT(ISNA(MATCH(Placement[[#This Row],[Placement]],AdditionalPhDs[Institutions],0))))</f>
        <v>1</v>
      </c>
    </row>
    <row r="462" spans="1:4">
      <c r="A462">
        <v>2024</v>
      </c>
      <c r="B462" t="s">
        <v>11</v>
      </c>
      <c r="C462" t="s">
        <v>34</v>
      </c>
      <c r="D462" s="5" t="b">
        <f>OR(NOT(ISNA(MATCH(Placement[[#This Row],[Placement]],USPGR[Institutions],0))),NOT(ISNA(MATCH(Placement[[#This Row],[Placement]],GLOBALPGR[Institutions],0))),NOT(ISNA(MATCH(Placement[[#This Row],[Placement]],AdditionalPhDs[Institutions],0))))</f>
        <v>1</v>
      </c>
    </row>
    <row r="463" spans="1:4">
      <c r="A463">
        <v>2024</v>
      </c>
      <c r="B463" t="s">
        <v>11</v>
      </c>
      <c r="C463" t="s">
        <v>105</v>
      </c>
      <c r="D463" s="5" t="b">
        <f>OR(NOT(ISNA(MATCH(Placement[[#This Row],[Placement]],USPGR[Institutions],0))),NOT(ISNA(MATCH(Placement[[#This Row],[Placement]],GLOBALPGR[Institutions],0))),NOT(ISNA(MATCH(Placement[[#This Row],[Placement]],AdditionalPhDs[Institutions],0))))</f>
        <v>0</v>
      </c>
    </row>
    <row r="464" spans="1:4">
      <c r="A464">
        <v>2024</v>
      </c>
      <c r="B464" t="s">
        <v>11</v>
      </c>
      <c r="C464" t="s">
        <v>264</v>
      </c>
      <c r="D464" s="5" t="b">
        <f>OR(NOT(ISNA(MATCH(Placement[[#This Row],[Placement]],USPGR[Institutions],0))),NOT(ISNA(MATCH(Placement[[#This Row],[Placement]],GLOBALPGR[Institutions],0))),NOT(ISNA(MATCH(Placement[[#This Row],[Placement]],AdditionalPhDs[Institutions],0))))</f>
        <v>0</v>
      </c>
    </row>
    <row r="465" spans="1:4">
      <c r="A465">
        <v>2024</v>
      </c>
      <c r="B465" t="s">
        <v>18</v>
      </c>
      <c r="C465" s="3" t="s">
        <v>32</v>
      </c>
      <c r="D465" s="5" t="b">
        <f>OR(NOT(ISNA(MATCH(Placement[[#This Row],[Placement]],USPGR[Institutions],0))),NOT(ISNA(MATCH(Placement[[#This Row],[Placement]],GLOBALPGR[Institutions],0))),NOT(ISNA(MATCH(Placement[[#This Row],[Placement]],AdditionalPhDs[Institutions],0))))</f>
        <v>1</v>
      </c>
    </row>
    <row r="466" spans="1:4">
      <c r="A466">
        <v>2024</v>
      </c>
      <c r="B466" t="s">
        <v>16</v>
      </c>
      <c r="C466" s="3" t="s">
        <v>163</v>
      </c>
      <c r="D466" s="5" t="b">
        <f>OR(NOT(ISNA(MATCH(Placement[[#This Row],[Placement]],USPGR[Institutions],0))),NOT(ISNA(MATCH(Placement[[#This Row],[Placement]],GLOBALPGR[Institutions],0))),NOT(ISNA(MATCH(Placement[[#This Row],[Placement]],AdditionalPhDs[Institutions],0))))</f>
        <v>1</v>
      </c>
    </row>
    <row r="467" spans="1:4">
      <c r="A467">
        <v>2024</v>
      </c>
      <c r="B467" t="s">
        <v>16</v>
      </c>
      <c r="C467" s="19" t="s">
        <v>97</v>
      </c>
      <c r="D467" s="5" t="b">
        <f>OR(NOT(ISNA(MATCH(Placement[[#This Row],[Placement]],USPGR[Institutions],0))),NOT(ISNA(MATCH(Placement[[#This Row],[Placement]],GLOBALPGR[Institutions],0))),NOT(ISNA(MATCH(Placement[[#This Row],[Placement]],AdditionalPhDs[Institutions],0))))</f>
        <v>1</v>
      </c>
    </row>
    <row r="468" spans="1:4">
      <c r="A468">
        <v>2024</v>
      </c>
      <c r="B468" t="s">
        <v>16</v>
      </c>
      <c r="C468" s="3" t="s">
        <v>53</v>
      </c>
      <c r="D468" s="5" t="b">
        <f>OR(NOT(ISNA(MATCH(Placement[[#This Row],[Placement]],USPGR[Institutions],0))),NOT(ISNA(MATCH(Placement[[#This Row],[Placement]],GLOBALPGR[Institutions],0))),NOT(ISNA(MATCH(Placement[[#This Row],[Placement]],AdditionalPhDs[Institutions],0))))</f>
        <v>1</v>
      </c>
    </row>
    <row r="469" spans="1:4">
      <c r="A469">
        <v>2024</v>
      </c>
      <c r="B469" t="s">
        <v>16</v>
      </c>
      <c r="C469" s="19" t="s">
        <v>265</v>
      </c>
      <c r="D469" s="5" t="b">
        <f>OR(NOT(ISNA(MATCH(Placement[[#This Row],[Placement]],USPGR[Institutions],0))),NOT(ISNA(MATCH(Placement[[#This Row],[Placement]],GLOBALPGR[Institutions],0))),NOT(ISNA(MATCH(Placement[[#This Row],[Placement]],AdditionalPhDs[Institutions],0))))</f>
        <v>0</v>
      </c>
    </row>
    <row r="470" spans="1:4">
      <c r="A470">
        <v>2024</v>
      </c>
      <c r="B470" t="s">
        <v>16</v>
      </c>
      <c r="C470" s="3" t="s">
        <v>56</v>
      </c>
      <c r="D470" s="5" t="b">
        <f>OR(NOT(ISNA(MATCH(Placement[[#This Row],[Placement]],USPGR[Institutions],0))),NOT(ISNA(MATCH(Placement[[#This Row],[Placement]],GLOBALPGR[Institutions],0))),NOT(ISNA(MATCH(Placement[[#This Row],[Placement]],AdditionalPhDs[Institutions],0))))</f>
        <v>1</v>
      </c>
    </row>
    <row r="471" spans="1:4">
      <c r="A471">
        <v>2024</v>
      </c>
      <c r="B471" t="s">
        <v>16</v>
      </c>
      <c r="C471" s="3" t="s">
        <v>32</v>
      </c>
      <c r="D471" s="5" t="b">
        <f>OR(NOT(ISNA(MATCH(Placement[[#This Row],[Placement]],USPGR[Institutions],0))),NOT(ISNA(MATCH(Placement[[#This Row],[Placement]],GLOBALPGR[Institutions],0))),NOT(ISNA(MATCH(Placement[[#This Row],[Placement]],AdditionalPhDs[Institutions],0))))</f>
        <v>1</v>
      </c>
    </row>
    <row r="472" spans="1:4">
      <c r="A472">
        <v>2024</v>
      </c>
      <c r="B472" t="s">
        <v>16</v>
      </c>
      <c r="C472" s="3" t="s">
        <v>167</v>
      </c>
      <c r="D472" s="5" t="b">
        <f>OR(NOT(ISNA(MATCH(Placement[[#This Row],[Placement]],USPGR[Institutions],0))),NOT(ISNA(MATCH(Placement[[#This Row],[Placement]],GLOBALPGR[Institutions],0))),NOT(ISNA(MATCH(Placement[[#This Row],[Placement]],AdditionalPhDs[Institutions],0))))</f>
        <v>1</v>
      </c>
    </row>
    <row r="473" spans="1:4">
      <c r="A473">
        <v>2024</v>
      </c>
      <c r="B473" t="s">
        <v>16</v>
      </c>
      <c r="C473" s="3" t="s">
        <v>51</v>
      </c>
      <c r="D473" s="5" t="b">
        <f>OR(NOT(ISNA(MATCH(Placement[[#This Row],[Placement]],USPGR[Institutions],0))),NOT(ISNA(MATCH(Placement[[#This Row],[Placement]],GLOBALPGR[Institutions],0))),NOT(ISNA(MATCH(Placement[[#This Row],[Placement]],AdditionalPhDs[Institutions],0))))</f>
        <v>1</v>
      </c>
    </row>
    <row r="474" spans="1:4">
      <c r="A474">
        <v>2024</v>
      </c>
      <c r="B474" t="s">
        <v>16</v>
      </c>
      <c r="C474" s="3" t="s">
        <v>85</v>
      </c>
      <c r="D474" s="5" t="b">
        <f>OR(NOT(ISNA(MATCH(Placement[[#This Row],[Placement]],USPGR[Institutions],0))),NOT(ISNA(MATCH(Placement[[#This Row],[Placement]],GLOBALPGR[Institutions],0))),NOT(ISNA(MATCH(Placement[[#This Row],[Placement]],AdditionalPhDs[Institutions],0))))</f>
        <v>1</v>
      </c>
    </row>
    <row r="475" spans="1:4">
      <c r="A475">
        <v>2024</v>
      </c>
      <c r="B475" t="s">
        <v>17</v>
      </c>
      <c r="C475" s="3" t="s">
        <v>75</v>
      </c>
      <c r="D475" s="5" t="b">
        <f>OR(NOT(ISNA(MATCH(Placement[[#This Row],[Placement]],USPGR[Institutions],0))),NOT(ISNA(MATCH(Placement[[#This Row],[Placement]],GLOBALPGR[Institutions],0))),NOT(ISNA(MATCH(Placement[[#This Row],[Placement]],AdditionalPhDs[Institutions],0))))</f>
        <v>1</v>
      </c>
    </row>
    <row r="476" spans="1:4">
      <c r="A476">
        <v>2024</v>
      </c>
      <c r="B476" t="s">
        <v>17</v>
      </c>
      <c r="C476" s="3" t="s">
        <v>48</v>
      </c>
      <c r="D476" s="5" t="b">
        <f>OR(NOT(ISNA(MATCH(Placement[[#This Row],[Placement]],USPGR[Institutions],0))),NOT(ISNA(MATCH(Placement[[#This Row],[Placement]],GLOBALPGR[Institutions],0))),NOT(ISNA(MATCH(Placement[[#This Row],[Placement]],AdditionalPhDs[Institutions],0))))</f>
        <v>1</v>
      </c>
    </row>
    <row r="477" spans="1:4">
      <c r="A477">
        <v>2024</v>
      </c>
      <c r="B477" t="s">
        <v>32</v>
      </c>
      <c r="C477" t="s">
        <v>27</v>
      </c>
      <c r="D477" s="5" t="b">
        <f>OR(NOT(ISNA(MATCH(Placement[[#This Row],[Placement]],USPGR[Institutions],0))),NOT(ISNA(MATCH(Placement[[#This Row],[Placement]],GLOBALPGR[Institutions],0))),NOT(ISNA(MATCH(Placement[[#This Row],[Placement]],AdditionalPhDs[Institutions],0))))</f>
        <v>1</v>
      </c>
    </row>
    <row r="478" spans="1:4">
      <c r="A478">
        <v>2024</v>
      </c>
      <c r="B478" t="s">
        <v>32</v>
      </c>
      <c r="C478" t="s">
        <v>32</v>
      </c>
      <c r="D478" s="5" t="b">
        <f>OR(NOT(ISNA(MATCH(Placement[[#This Row],[Placement]],USPGR[Institutions],0))),NOT(ISNA(MATCH(Placement[[#This Row],[Placement]],GLOBALPGR[Institutions],0))),NOT(ISNA(MATCH(Placement[[#This Row],[Placement]],AdditionalPhDs[Institutions],0))))</f>
        <v>1</v>
      </c>
    </row>
    <row r="479" spans="1:4">
      <c r="A479">
        <v>2024</v>
      </c>
      <c r="B479" t="s">
        <v>15</v>
      </c>
      <c r="C479" t="s">
        <v>267</v>
      </c>
      <c r="D479" s="5" t="b">
        <f>OR(NOT(ISNA(MATCH(Placement[[#This Row],[Placement]],USPGR[Institutions],0))),NOT(ISNA(MATCH(Placement[[#This Row],[Placement]],GLOBALPGR[Institutions],0))),NOT(ISNA(MATCH(Placement[[#This Row],[Placement]],AdditionalPhDs[Institutions],0))))</f>
        <v>0</v>
      </c>
    </row>
    <row r="480" spans="1:4">
      <c r="A480">
        <v>2024</v>
      </c>
      <c r="B480" t="s">
        <v>15</v>
      </c>
      <c r="C480" t="s">
        <v>268</v>
      </c>
      <c r="D480" s="5" t="b">
        <f>OR(NOT(ISNA(MATCH(Placement[[#This Row],[Placement]],USPGR[Institutions],0))),NOT(ISNA(MATCH(Placement[[#This Row],[Placement]],GLOBALPGR[Institutions],0))),NOT(ISNA(MATCH(Placement[[#This Row],[Placement]],AdditionalPhDs[Institutions],0))))</f>
        <v>0</v>
      </c>
    </row>
    <row r="481" spans="1:4">
      <c r="A481">
        <v>2024</v>
      </c>
      <c r="B481" t="s">
        <v>15</v>
      </c>
      <c r="C481" t="s">
        <v>269</v>
      </c>
      <c r="D481" s="5" t="b">
        <f>OR(NOT(ISNA(MATCH(Placement[[#This Row],[Placement]],USPGR[Institutions],0))),NOT(ISNA(MATCH(Placement[[#This Row],[Placement]],GLOBALPGR[Institutions],0))),NOT(ISNA(MATCH(Placement[[#This Row],[Placement]],AdditionalPhDs[Institutions],0))))</f>
        <v>0</v>
      </c>
    </row>
    <row r="482" spans="1:4">
      <c r="A482">
        <v>2024</v>
      </c>
      <c r="B482" t="s">
        <v>15</v>
      </c>
      <c r="C482" t="s">
        <v>93</v>
      </c>
      <c r="D482" s="5" t="b">
        <f>OR(NOT(ISNA(MATCH(Placement[[#This Row],[Placement]],USPGR[Institutions],0))),NOT(ISNA(MATCH(Placement[[#This Row],[Placement]],GLOBALPGR[Institutions],0))),NOT(ISNA(MATCH(Placement[[#This Row],[Placement]],AdditionalPhDs[Institutions],0))))</f>
        <v>0</v>
      </c>
    </row>
    <row r="483" spans="1:4">
      <c r="A483">
        <v>2024</v>
      </c>
      <c r="B483" t="s">
        <v>14</v>
      </c>
      <c r="C483" t="s">
        <v>67</v>
      </c>
      <c r="D483" s="5" t="b">
        <f>OR(NOT(ISNA(MATCH(Placement[[#This Row],[Placement]],USPGR[Institutions],0))),NOT(ISNA(MATCH(Placement[[#This Row],[Placement]],GLOBALPGR[Institutions],0))),NOT(ISNA(MATCH(Placement[[#This Row],[Placement]],AdditionalPhDs[Institutions],0))))</f>
        <v>1</v>
      </c>
    </row>
    <row r="484" spans="1:4">
      <c r="A484">
        <v>2024</v>
      </c>
      <c r="B484" t="s">
        <v>14</v>
      </c>
      <c r="C484" t="s">
        <v>69</v>
      </c>
      <c r="D484" s="5" t="b">
        <f>OR(NOT(ISNA(MATCH(Placement[[#This Row],[Placement]],USPGR[Institutions],0))),NOT(ISNA(MATCH(Placement[[#This Row],[Placement]],GLOBALPGR[Institutions],0))),NOT(ISNA(MATCH(Placement[[#This Row],[Placement]],AdditionalPhDs[Institutions],0))))</f>
        <v>1</v>
      </c>
    </row>
    <row r="485" spans="1:4">
      <c r="A485">
        <v>2024</v>
      </c>
      <c r="B485" t="s">
        <v>14</v>
      </c>
      <c r="C485" t="s">
        <v>31</v>
      </c>
      <c r="D485" s="5" t="b">
        <f>OR(NOT(ISNA(MATCH(Placement[[#This Row],[Placement]],USPGR[Institutions],0))),NOT(ISNA(MATCH(Placement[[#This Row],[Placement]],GLOBALPGR[Institutions],0))),NOT(ISNA(MATCH(Placement[[#This Row],[Placement]],AdditionalPhDs[Institutions],0))))</f>
        <v>1</v>
      </c>
    </row>
    <row r="486" spans="1:4">
      <c r="A486">
        <v>2024</v>
      </c>
      <c r="B486" t="s">
        <v>14</v>
      </c>
      <c r="C486" s="3" t="s">
        <v>82</v>
      </c>
      <c r="D486" s="5" t="b">
        <f>OR(NOT(ISNA(MATCH(Placement[[#This Row],[Placement]],USPGR[Institutions],0))),NOT(ISNA(MATCH(Placement[[#This Row],[Placement]],GLOBALPGR[Institutions],0))),NOT(ISNA(MATCH(Placement[[#This Row],[Placement]],AdditionalPhDs[Institutions],0))))</f>
        <v>1</v>
      </c>
    </row>
    <row r="487" spans="1:4">
      <c r="A487">
        <v>2024</v>
      </c>
      <c r="B487" t="s">
        <v>14</v>
      </c>
      <c r="C487" t="s">
        <v>103</v>
      </c>
      <c r="D487" s="5" t="b">
        <f>OR(NOT(ISNA(MATCH(Placement[[#This Row],[Placement]],USPGR[Institutions],0))),NOT(ISNA(MATCH(Placement[[#This Row],[Placement]],GLOBALPGR[Institutions],0))),NOT(ISNA(MATCH(Placement[[#This Row],[Placement]],AdditionalPhDs[Institutions],0))))</f>
        <v>1</v>
      </c>
    </row>
    <row r="488" spans="1:4">
      <c r="A488">
        <v>2024</v>
      </c>
      <c r="B488" t="s">
        <v>10</v>
      </c>
      <c r="C488" s="3" t="s">
        <v>33</v>
      </c>
      <c r="D488" s="5" t="b">
        <f>OR(NOT(ISNA(MATCH(Placement[[#This Row],[Placement]],USPGR[Institutions],0))),NOT(ISNA(MATCH(Placement[[#This Row],[Placement]],GLOBALPGR[Institutions],0))),NOT(ISNA(MATCH(Placement[[#This Row],[Placement]],AdditionalPhDs[Institutions],0))))</f>
        <v>1</v>
      </c>
    </row>
    <row r="489" spans="1:4">
      <c r="A489">
        <v>2024</v>
      </c>
      <c r="B489" t="s">
        <v>10</v>
      </c>
      <c r="C489" s="3" t="s">
        <v>60</v>
      </c>
      <c r="D489" s="5" t="b">
        <f>OR(NOT(ISNA(MATCH(Placement[[#This Row],[Placement]],USPGR[Institutions],0))),NOT(ISNA(MATCH(Placement[[#This Row],[Placement]],GLOBALPGR[Institutions],0))),NOT(ISNA(MATCH(Placement[[#This Row],[Placement]],AdditionalPhDs[Institutions],0))))</f>
        <v>1</v>
      </c>
    </row>
    <row r="490" spans="1:4">
      <c r="A490">
        <v>2024</v>
      </c>
      <c r="B490" t="s">
        <v>10</v>
      </c>
      <c r="C490" s="3" t="s">
        <v>40</v>
      </c>
      <c r="D490" s="5" t="b">
        <f>OR(NOT(ISNA(MATCH(Placement[[#This Row],[Placement]],USPGR[Institutions],0))),NOT(ISNA(MATCH(Placement[[#This Row],[Placement]],GLOBALPGR[Institutions],0))),NOT(ISNA(MATCH(Placement[[#This Row],[Placement]],AdditionalPhDs[Institutions],0))))</f>
        <v>1</v>
      </c>
    </row>
    <row r="491" spans="1:4">
      <c r="A491">
        <v>2024</v>
      </c>
      <c r="B491" t="s">
        <v>10</v>
      </c>
      <c r="C491" s="3" t="s">
        <v>91</v>
      </c>
      <c r="D491" s="5" t="b">
        <f>OR(NOT(ISNA(MATCH(Placement[[#This Row],[Placement]],USPGR[Institutions],0))),NOT(ISNA(MATCH(Placement[[#This Row],[Placement]],GLOBALPGR[Institutions],0))),NOT(ISNA(MATCH(Placement[[#This Row],[Placement]],AdditionalPhDs[Institutions],0))))</f>
        <v>1</v>
      </c>
    </row>
    <row r="492" spans="1:4">
      <c r="A492">
        <v>2024</v>
      </c>
      <c r="B492" t="s">
        <v>8</v>
      </c>
      <c r="C492" s="3" t="s">
        <v>46</v>
      </c>
      <c r="D492" s="5" t="b">
        <f>OR(NOT(ISNA(MATCH(Placement[[#This Row],[Placement]],USPGR[Institutions],0))),NOT(ISNA(MATCH(Placement[[#This Row],[Placement]],GLOBALPGR[Institutions],0))),NOT(ISNA(MATCH(Placement[[#This Row],[Placement]],AdditionalPhDs[Institutions],0))))</f>
        <v>1</v>
      </c>
    </row>
    <row r="493" spans="1:4">
      <c r="A493">
        <v>2024</v>
      </c>
      <c r="B493" t="s">
        <v>8</v>
      </c>
      <c r="C493" s="3" t="s">
        <v>57</v>
      </c>
      <c r="D493" s="5" t="b">
        <f>OR(NOT(ISNA(MATCH(Placement[[#This Row],[Placement]],USPGR[Institutions],0))),NOT(ISNA(MATCH(Placement[[#This Row],[Placement]],GLOBALPGR[Institutions],0))),NOT(ISNA(MATCH(Placement[[#This Row],[Placement]],AdditionalPhDs[Institutions],0))))</f>
        <v>1</v>
      </c>
    </row>
    <row r="494" spans="1:4">
      <c r="A494">
        <v>2024</v>
      </c>
      <c r="B494" t="s">
        <v>8</v>
      </c>
      <c r="C494" s="3" t="s">
        <v>33</v>
      </c>
      <c r="D494" s="5" t="b">
        <f>OR(NOT(ISNA(MATCH(Placement[[#This Row],[Placement]],USPGR[Institutions],0))),NOT(ISNA(MATCH(Placement[[#This Row],[Placement]],GLOBALPGR[Institutions],0))),NOT(ISNA(MATCH(Placement[[#This Row],[Placement]],AdditionalPhDs[Institutions],0))))</f>
        <v>1</v>
      </c>
    </row>
    <row r="495" spans="1:4">
      <c r="A495">
        <v>2024</v>
      </c>
      <c r="B495" t="s">
        <v>8</v>
      </c>
      <c r="C495" t="s">
        <v>80</v>
      </c>
      <c r="D495" s="5" t="b">
        <f>OR(NOT(ISNA(MATCH(Placement[[#This Row],[Placement]],USPGR[Institutions],0))),NOT(ISNA(MATCH(Placement[[#This Row],[Placement]],GLOBALPGR[Institutions],0))),NOT(ISNA(MATCH(Placement[[#This Row],[Placement]],AdditionalPhDs[Institutions],0))))</f>
        <v>1</v>
      </c>
    </row>
    <row r="496" spans="1:4">
      <c r="A496">
        <v>2024</v>
      </c>
      <c r="B496" t="s">
        <v>8</v>
      </c>
      <c r="C496" s="3" t="s">
        <v>28</v>
      </c>
      <c r="D496" s="5" t="b">
        <f>OR(NOT(ISNA(MATCH(Placement[[#This Row],[Placement]],USPGR[Institutions],0))),NOT(ISNA(MATCH(Placement[[#This Row],[Placement]],GLOBALPGR[Institutions],0))),NOT(ISNA(MATCH(Placement[[#This Row],[Placement]],AdditionalPhDs[Institutions],0))))</f>
        <v>1</v>
      </c>
    </row>
    <row r="497" spans="1:4">
      <c r="A497">
        <v>2024</v>
      </c>
      <c r="B497" t="s">
        <v>8</v>
      </c>
      <c r="C497" s="3" t="s">
        <v>96</v>
      </c>
      <c r="D497" s="5" t="b">
        <f>OR(NOT(ISNA(MATCH(Placement[[#This Row],[Placement]],USPGR[Institutions],0))),NOT(ISNA(MATCH(Placement[[#This Row],[Placement]],GLOBALPGR[Institutions],0))),NOT(ISNA(MATCH(Placement[[#This Row],[Placement]],AdditionalPhDs[Institutions],0))))</f>
        <v>1</v>
      </c>
    </row>
    <row r="498" spans="1:4">
      <c r="A498">
        <v>2024</v>
      </c>
      <c r="B498" t="s">
        <v>8</v>
      </c>
      <c r="C498" s="3" t="s">
        <v>41</v>
      </c>
      <c r="D498" s="5" t="b">
        <f>OR(NOT(ISNA(MATCH(Placement[[#This Row],[Placement]],USPGR[Institutions],0))),NOT(ISNA(MATCH(Placement[[#This Row],[Placement]],GLOBALPGR[Institutions],0))),NOT(ISNA(MATCH(Placement[[#This Row],[Placement]],AdditionalPhDs[Institutions],0))))</f>
        <v>1</v>
      </c>
    </row>
    <row r="499" spans="1:4">
      <c r="A499">
        <v>2025</v>
      </c>
      <c r="B499" s="20" t="s">
        <v>109</v>
      </c>
      <c r="C499" s="20" t="s">
        <v>109</v>
      </c>
      <c r="D499" s="5"/>
    </row>
    <row r="500" spans="1:4">
      <c r="A500">
        <v>2025</v>
      </c>
      <c r="B500" t="s">
        <v>11</v>
      </c>
      <c r="C500" t="s">
        <v>271</v>
      </c>
      <c r="D500" s="5" t="b">
        <f>OR(NOT(ISNA(MATCH(Placement[[#This Row],[Placement]],USPGR[Institutions],0))),NOT(ISNA(MATCH(Placement[[#This Row],[Placement]],GLOBALPGR[Institutions],0))),NOT(ISNA(MATCH(Placement[[#This Row],[Placement]],AdditionalPhDs[Institutions],0))))</f>
        <v>0</v>
      </c>
    </row>
    <row r="501" spans="1:4">
      <c r="A501">
        <v>2025</v>
      </c>
      <c r="B501" t="s">
        <v>11</v>
      </c>
      <c r="C501" t="s">
        <v>97</v>
      </c>
      <c r="D501" s="5" t="b">
        <f>OR(NOT(ISNA(MATCH(Placement[[#This Row],[Placement]],USPGR[Institutions],0))),NOT(ISNA(MATCH(Placement[[#This Row],[Placement]],GLOBALPGR[Institutions],0))),NOT(ISNA(MATCH(Placement[[#This Row],[Placement]],AdditionalPhDs[Institutions],0))))</f>
        <v>1</v>
      </c>
    </row>
    <row r="502" spans="1:4">
      <c r="A502">
        <v>2025</v>
      </c>
      <c r="B502" t="s">
        <v>11</v>
      </c>
      <c r="C502" t="s">
        <v>82</v>
      </c>
      <c r="D502" s="5" t="b">
        <f>OR(NOT(ISNA(MATCH(Placement[[#This Row],[Placement]],USPGR[Institutions],0))),NOT(ISNA(MATCH(Placement[[#This Row],[Placement]],GLOBALPGR[Institutions],0))),NOT(ISNA(MATCH(Placement[[#This Row],[Placement]],AdditionalPhDs[Institutions],0))))</f>
        <v>1</v>
      </c>
    </row>
    <row r="503" spans="1:4">
      <c r="A503">
        <v>2025</v>
      </c>
      <c r="B503" t="s">
        <v>11</v>
      </c>
      <c r="C503" s="3" t="s">
        <v>103</v>
      </c>
      <c r="D503" s="5" t="b">
        <f>OR(NOT(ISNA(MATCH(Placement[[#This Row],[Placement]],USPGR[Institutions],0))),NOT(ISNA(MATCH(Placement[[#This Row],[Placement]],GLOBALPGR[Institutions],0))),NOT(ISNA(MATCH(Placement[[#This Row],[Placement]],AdditionalPhDs[Institutions],0))))</f>
        <v>1</v>
      </c>
    </row>
    <row r="504" spans="1:4">
      <c r="A504">
        <v>2025</v>
      </c>
      <c r="B504" t="s">
        <v>11</v>
      </c>
      <c r="C504" t="s">
        <v>86</v>
      </c>
      <c r="D504" s="5" t="b">
        <f>OR(NOT(ISNA(MATCH(Placement[[#This Row],[Placement]],USPGR[Institutions],0))),NOT(ISNA(MATCH(Placement[[#This Row],[Placement]],GLOBALPGR[Institutions],0))),NOT(ISNA(MATCH(Placement[[#This Row],[Placement]],AdditionalPhDs[Institutions],0))))</f>
        <v>1</v>
      </c>
    </row>
    <row r="505" spans="1:4">
      <c r="A505">
        <v>2025</v>
      </c>
      <c r="B505" t="s">
        <v>11</v>
      </c>
      <c r="C505" t="s">
        <v>34</v>
      </c>
      <c r="D505" s="5" t="b">
        <f>OR(NOT(ISNA(MATCH(Placement[[#This Row],[Placement]],USPGR[Institutions],0))),NOT(ISNA(MATCH(Placement[[#This Row],[Placement]],GLOBALPGR[Institutions],0))),NOT(ISNA(MATCH(Placement[[#This Row],[Placement]],AdditionalPhDs[Institutions],0))))</f>
        <v>1</v>
      </c>
    </row>
    <row r="506" spans="1:4">
      <c r="A506">
        <v>2025</v>
      </c>
      <c r="B506" t="s">
        <v>11</v>
      </c>
      <c r="C506" t="s">
        <v>94</v>
      </c>
      <c r="D506" s="5" t="b">
        <f>OR(NOT(ISNA(MATCH(Placement[[#This Row],[Placement]],USPGR[Institutions],0))),NOT(ISNA(MATCH(Placement[[#This Row],[Placement]],GLOBALPGR[Institutions],0))),NOT(ISNA(MATCH(Placement[[#This Row],[Placement]],AdditionalPhDs[Institutions],0))))</f>
        <v>1</v>
      </c>
    </row>
    <row r="507" spans="1:4">
      <c r="A507">
        <v>2025</v>
      </c>
      <c r="B507" t="s">
        <v>11</v>
      </c>
      <c r="C507" t="s">
        <v>35</v>
      </c>
      <c r="D507" s="5" t="b">
        <f>OR(NOT(ISNA(MATCH(Placement[[#This Row],[Placement]],USPGR[Institutions],0))),NOT(ISNA(MATCH(Placement[[#This Row],[Placement]],GLOBALPGR[Institutions],0))),NOT(ISNA(MATCH(Placement[[#This Row],[Placement]],AdditionalPhDs[Institutions],0))))</f>
        <v>1</v>
      </c>
    </row>
    <row r="508" spans="1:4">
      <c r="A508">
        <v>2024</v>
      </c>
      <c r="B508" t="s">
        <v>11</v>
      </c>
      <c r="C508" t="s">
        <v>272</v>
      </c>
      <c r="D508" s="5" t="b">
        <f>OR(NOT(ISNA(MATCH(Placement[[#This Row],[Placement]],USPGR[Institutions],0))),NOT(ISNA(MATCH(Placement[[#This Row],[Placement]],GLOBALPGR[Institutions],0))),NOT(ISNA(MATCH(Placement[[#This Row],[Placement]],AdditionalPhDs[Institutions],0))))</f>
        <v>0</v>
      </c>
    </row>
    <row r="509" spans="1:4">
      <c r="A509">
        <v>2024</v>
      </c>
      <c r="B509" t="s">
        <v>11</v>
      </c>
      <c r="C509" t="s">
        <v>70</v>
      </c>
      <c r="D509" s="5" t="b">
        <f>OR(NOT(ISNA(MATCH(Placement[[#This Row],[Placement]],USPGR[Institutions],0))),NOT(ISNA(MATCH(Placement[[#This Row],[Placement]],GLOBALPGR[Institutions],0))),NOT(ISNA(MATCH(Placement[[#This Row],[Placement]],AdditionalPhDs[Institutions],0))))</f>
        <v>1</v>
      </c>
    </row>
    <row r="510" spans="1:4" ht="16.8">
      <c r="A510">
        <v>2025</v>
      </c>
      <c r="B510" s="13" t="s">
        <v>19</v>
      </c>
      <c r="C510" t="s">
        <v>35</v>
      </c>
      <c r="D510" s="5" t="b">
        <f>OR(NOT(ISNA(MATCH(Placement[[#This Row],[Placement]],USPGR[Institutions],0))),NOT(ISNA(MATCH(Placement[[#This Row],[Placement]],GLOBALPGR[Institutions],0))),NOT(ISNA(MATCH(Placement[[#This Row],[Placement]],AdditionalPhDs[Institutions],0))))</f>
        <v>1</v>
      </c>
    </row>
    <row r="511" spans="1:4" ht="16.8">
      <c r="A511">
        <v>2025</v>
      </c>
      <c r="B511" s="13" t="s">
        <v>19</v>
      </c>
      <c r="C511" s="3" t="s">
        <v>108</v>
      </c>
      <c r="D511" s="5" t="b">
        <f>OR(NOT(ISNA(MATCH(Placement[[#This Row],[Placement]],USPGR[Institutions],0))),NOT(ISNA(MATCH(Placement[[#This Row],[Placement]],GLOBALPGR[Institutions],0))),NOT(ISNA(MATCH(Placement[[#This Row],[Placement]],AdditionalPhDs[Institutions],0))))</f>
        <v>1</v>
      </c>
    </row>
    <row r="512" spans="1:4" ht="16.8">
      <c r="A512">
        <v>2025</v>
      </c>
      <c r="B512" s="13" t="s">
        <v>19</v>
      </c>
      <c r="C512" t="s">
        <v>95</v>
      </c>
      <c r="D512" s="5" t="b">
        <f>OR(NOT(ISNA(MATCH(Placement[[#This Row],[Placement]],USPGR[Institutions],0))),NOT(ISNA(MATCH(Placement[[#This Row],[Placement]],GLOBALPGR[Institutions],0))),NOT(ISNA(MATCH(Placement[[#This Row],[Placement]],AdditionalPhDs[Institutions],0))))</f>
        <v>0</v>
      </c>
    </row>
    <row r="513" spans="1:4">
      <c r="A513">
        <v>2025</v>
      </c>
      <c r="B513" t="s">
        <v>12</v>
      </c>
      <c r="C513" t="s">
        <v>86</v>
      </c>
      <c r="D513" s="5" t="b">
        <f>OR(NOT(ISNA(MATCH(Placement[[#This Row],[Placement]],USPGR[Institutions],0))),NOT(ISNA(MATCH(Placement[[#This Row],[Placement]],GLOBALPGR[Institutions],0))),NOT(ISNA(MATCH(Placement[[#This Row],[Placement]],AdditionalPhDs[Institutions],0))))</f>
        <v>1</v>
      </c>
    </row>
    <row r="514" spans="1:4">
      <c r="A514">
        <v>2025</v>
      </c>
      <c r="B514" t="s">
        <v>12</v>
      </c>
      <c r="C514" t="s">
        <v>70</v>
      </c>
      <c r="D514" s="5" t="b">
        <f>OR(NOT(ISNA(MATCH(Placement[[#This Row],[Placement]],USPGR[Institutions],0))),NOT(ISNA(MATCH(Placement[[#This Row],[Placement]],GLOBALPGR[Institutions],0))),NOT(ISNA(MATCH(Placement[[#This Row],[Placement]],AdditionalPhDs[Institutions],0))))</f>
        <v>1</v>
      </c>
    </row>
    <row r="515" spans="1:4">
      <c r="A515">
        <v>2025</v>
      </c>
      <c r="B515" t="s">
        <v>12</v>
      </c>
      <c r="C515" t="s">
        <v>64</v>
      </c>
      <c r="D515" s="5" t="b">
        <f>OR(NOT(ISNA(MATCH(Placement[[#This Row],[Placement]],USPGR[Institutions],0))),NOT(ISNA(MATCH(Placement[[#This Row],[Placement]],GLOBALPGR[Institutions],0))),NOT(ISNA(MATCH(Placement[[#This Row],[Placement]],AdditionalPhDs[Institutions],0))))</f>
        <v>1</v>
      </c>
    </row>
    <row r="516" spans="1:4">
      <c r="A516">
        <v>2025</v>
      </c>
      <c r="B516" t="s">
        <v>12</v>
      </c>
      <c r="C516" t="s">
        <v>82</v>
      </c>
      <c r="D516" s="5" t="b">
        <f>OR(NOT(ISNA(MATCH(Placement[[#This Row],[Placement]],USPGR[Institutions],0))),NOT(ISNA(MATCH(Placement[[#This Row],[Placement]],GLOBALPGR[Institutions],0))),NOT(ISNA(MATCH(Placement[[#This Row],[Placement]],AdditionalPhDs[Institutions],0))))</f>
        <v>1</v>
      </c>
    </row>
    <row r="517" spans="1:4">
      <c r="A517">
        <v>2025</v>
      </c>
      <c r="B517" t="s">
        <v>12</v>
      </c>
      <c r="C517" t="s">
        <v>32</v>
      </c>
      <c r="D517" s="5" t="b">
        <f>OR(NOT(ISNA(MATCH(Placement[[#This Row],[Placement]],USPGR[Institutions],0))),NOT(ISNA(MATCH(Placement[[#This Row],[Placement]],GLOBALPGR[Institutions],0))),NOT(ISNA(MATCH(Placement[[#This Row],[Placement]],AdditionalPhDs[Institutions],0))))</f>
        <v>1</v>
      </c>
    </row>
    <row r="518" spans="1:4">
      <c r="A518">
        <v>2023</v>
      </c>
      <c r="B518" t="s">
        <v>12</v>
      </c>
      <c r="C518" t="s">
        <v>47</v>
      </c>
      <c r="D518" s="5" t="b">
        <f>OR(NOT(ISNA(MATCH(Placement[[#This Row],[Placement]],USPGR[Institutions],0))),NOT(ISNA(MATCH(Placement[[#This Row],[Placement]],GLOBALPGR[Institutions],0))),NOT(ISNA(MATCH(Placement[[#This Row],[Placement]],AdditionalPhDs[Institutions],0))))</f>
        <v>1</v>
      </c>
    </row>
    <row r="519" spans="1:4">
      <c r="A519">
        <v>2023</v>
      </c>
      <c r="B519" t="s">
        <v>12</v>
      </c>
      <c r="C519" t="s">
        <v>61</v>
      </c>
      <c r="D519" s="5" t="b">
        <f>OR(NOT(ISNA(MATCH(Placement[[#This Row],[Placement]],USPGR[Institutions],0))),NOT(ISNA(MATCH(Placement[[#This Row],[Placement]],GLOBALPGR[Institutions],0))),NOT(ISNA(MATCH(Placement[[#This Row],[Placement]],AdditionalPhDs[Institutions],0))))</f>
        <v>1</v>
      </c>
    </row>
    <row r="520" spans="1:4">
      <c r="A520">
        <v>2025</v>
      </c>
      <c r="B520" t="s">
        <v>32</v>
      </c>
      <c r="C520" t="s">
        <v>32</v>
      </c>
      <c r="D520" s="5" t="b">
        <f>OR(NOT(ISNA(MATCH(Placement[[#This Row],[Placement]],USPGR[Institutions],0))),NOT(ISNA(MATCH(Placement[[#This Row],[Placement]],GLOBALPGR[Institutions],0))),NOT(ISNA(MATCH(Placement[[#This Row],[Placement]],AdditionalPhDs[Institutions],0))))</f>
        <v>1</v>
      </c>
    </row>
    <row r="521" spans="1:4">
      <c r="A521">
        <v>2025</v>
      </c>
      <c r="B521" t="s">
        <v>32</v>
      </c>
      <c r="C521" t="s">
        <v>69</v>
      </c>
      <c r="D521" s="5" t="b">
        <f>OR(NOT(ISNA(MATCH(Placement[[#This Row],[Placement]],USPGR[Institutions],0))),NOT(ISNA(MATCH(Placement[[#This Row],[Placement]],GLOBALPGR[Institutions],0))),NOT(ISNA(MATCH(Placement[[#This Row],[Placement]],AdditionalPhDs[Institutions],0))))</f>
        <v>1</v>
      </c>
    </row>
    <row r="522" spans="1:4">
      <c r="A522">
        <v>2025</v>
      </c>
      <c r="B522" t="s">
        <v>32</v>
      </c>
      <c r="C522" t="s">
        <v>164</v>
      </c>
      <c r="D522" s="5" t="b">
        <f>OR(NOT(ISNA(MATCH(Placement[[#This Row],[Placement]],USPGR[Institutions],0))),NOT(ISNA(MATCH(Placement[[#This Row],[Placement]],GLOBALPGR[Institutions],0))),NOT(ISNA(MATCH(Placement[[#This Row],[Placement]],AdditionalPhDs[Institutions],0))))</f>
        <v>1</v>
      </c>
    </row>
    <row r="523" spans="1:4">
      <c r="A523">
        <v>2025</v>
      </c>
      <c r="B523" t="s">
        <v>199</v>
      </c>
      <c r="C523" t="s">
        <v>46</v>
      </c>
      <c r="D523" s="5" t="b">
        <f>OR(NOT(ISNA(MATCH(Placement[[#This Row],[Placement]],USPGR[Institutions],0))),NOT(ISNA(MATCH(Placement[[#This Row],[Placement]],GLOBALPGR[Institutions],0))),NOT(ISNA(MATCH(Placement[[#This Row],[Placement]],AdditionalPhDs[Institutions],0))))</f>
        <v>1</v>
      </c>
    </row>
    <row r="524" spans="1:4">
      <c r="A524">
        <v>2025</v>
      </c>
      <c r="B524" t="s">
        <v>13</v>
      </c>
      <c r="C524" t="s">
        <v>76</v>
      </c>
      <c r="D524" s="5" t="b">
        <f>OR(NOT(ISNA(MATCH(Placement[[#This Row],[Placement]],USPGR[Institutions],0))),NOT(ISNA(MATCH(Placement[[#This Row],[Placement]],GLOBALPGR[Institutions],0))),NOT(ISNA(MATCH(Placement[[#This Row],[Placement]],AdditionalPhDs[Institutions],0))))</f>
        <v>1</v>
      </c>
    </row>
    <row r="525" spans="1:4">
      <c r="A525">
        <v>2025</v>
      </c>
      <c r="B525" t="s">
        <v>13</v>
      </c>
      <c r="C525" t="s">
        <v>273</v>
      </c>
      <c r="D525" s="5" t="b">
        <f>OR(NOT(ISNA(MATCH(Placement[[#This Row],[Placement]],USPGR[Institutions],0))),NOT(ISNA(MATCH(Placement[[#This Row],[Placement]],GLOBALPGR[Institutions],0))),NOT(ISNA(MATCH(Placement[[#This Row],[Placement]],AdditionalPhDs[Institutions],0))))</f>
        <v>0</v>
      </c>
    </row>
    <row r="526" spans="1:4">
      <c r="A526">
        <v>2025</v>
      </c>
      <c r="B526" t="s">
        <v>13</v>
      </c>
      <c r="C526" t="s">
        <v>164</v>
      </c>
      <c r="D526" s="5" t="b">
        <f>OR(NOT(ISNA(MATCH(Placement[[#This Row],[Placement]],USPGR[Institutions],0))),NOT(ISNA(MATCH(Placement[[#This Row],[Placement]],GLOBALPGR[Institutions],0))),NOT(ISNA(MATCH(Placement[[#This Row],[Placement]],AdditionalPhDs[Institutions],0))))</f>
        <v>1</v>
      </c>
    </row>
    <row r="527" spans="1:4">
      <c r="A527">
        <v>2025</v>
      </c>
      <c r="B527" t="s">
        <v>17</v>
      </c>
      <c r="C527" t="s">
        <v>40</v>
      </c>
      <c r="D527" s="5" t="b">
        <f>OR(NOT(ISNA(MATCH(Placement[[#This Row],[Placement]],USPGR[Institutions],0))),NOT(ISNA(MATCH(Placement[[#This Row],[Placement]],GLOBALPGR[Institutions],0))),NOT(ISNA(MATCH(Placement[[#This Row],[Placement]],AdditionalPhDs[Institutions],0))))</f>
        <v>1</v>
      </c>
    </row>
    <row r="528" spans="1:4">
      <c r="A528">
        <v>2025</v>
      </c>
      <c r="B528" t="s">
        <v>17</v>
      </c>
      <c r="C528" t="s">
        <v>46</v>
      </c>
      <c r="D528" s="5" t="b">
        <f>OR(NOT(ISNA(MATCH(Placement[[#This Row],[Placement]],USPGR[Institutions],0))),NOT(ISNA(MATCH(Placement[[#This Row],[Placement]],GLOBALPGR[Institutions],0))),NOT(ISNA(MATCH(Placement[[#This Row],[Placement]],AdditionalPhDs[Institutions],0))))</f>
        <v>1</v>
      </c>
    </row>
    <row r="529" spans="1:4">
      <c r="A529">
        <v>2025</v>
      </c>
      <c r="B529" t="s">
        <v>17</v>
      </c>
      <c r="C529" t="s">
        <v>45</v>
      </c>
      <c r="D529" s="5" t="b">
        <f>OR(NOT(ISNA(MATCH(Placement[[#This Row],[Placement]],USPGR[Institutions],0))),NOT(ISNA(MATCH(Placement[[#This Row],[Placement]],GLOBALPGR[Institutions],0))),NOT(ISNA(MATCH(Placement[[#This Row],[Placement]],AdditionalPhDs[Institutions],0))))</f>
        <v>1</v>
      </c>
    </row>
    <row r="530" spans="1:4">
      <c r="A530">
        <v>2025</v>
      </c>
      <c r="B530" t="s">
        <v>24</v>
      </c>
      <c r="C530" t="s">
        <v>63</v>
      </c>
      <c r="D530" s="5" t="b">
        <f>OR(NOT(ISNA(MATCH(Placement[[#This Row],[Placement]],USPGR[Institutions],0))),NOT(ISNA(MATCH(Placement[[#This Row],[Placement]],GLOBALPGR[Institutions],0))),NOT(ISNA(MATCH(Placement[[#This Row],[Placement]],AdditionalPhDs[Institutions],0))))</f>
        <v>1</v>
      </c>
    </row>
    <row r="531" spans="1:4">
      <c r="A531">
        <v>2025</v>
      </c>
      <c r="B531" t="s">
        <v>24</v>
      </c>
      <c r="C531" t="s">
        <v>194</v>
      </c>
      <c r="D531" s="5" t="b">
        <f>OR(NOT(ISNA(MATCH(Placement[[#This Row],[Placement]],USPGR[Institutions],0))),NOT(ISNA(MATCH(Placement[[#This Row],[Placement]],GLOBALPGR[Institutions],0))),NOT(ISNA(MATCH(Placement[[#This Row],[Placement]],AdditionalPhDs[Institutions],0))))</f>
        <v>0</v>
      </c>
    </row>
    <row r="532" spans="1:4">
      <c r="A532">
        <v>2025</v>
      </c>
      <c r="B532" t="s">
        <v>24</v>
      </c>
      <c r="C532" t="s">
        <v>49</v>
      </c>
      <c r="D532" s="5" t="b">
        <f>OR(NOT(ISNA(MATCH(Placement[[#This Row],[Placement]],USPGR[Institutions],0))),NOT(ISNA(MATCH(Placement[[#This Row],[Placement]],GLOBALPGR[Institutions],0))),NOT(ISNA(MATCH(Placement[[#This Row],[Placement]],AdditionalPhDs[Institutions],0))))</f>
        <v>0</v>
      </c>
    </row>
    <row r="533" spans="1:4">
      <c r="A533">
        <v>2025</v>
      </c>
      <c r="B533" t="s">
        <v>23</v>
      </c>
      <c r="C533" t="s">
        <v>42</v>
      </c>
      <c r="D533" s="5" t="b">
        <f>OR(NOT(ISNA(MATCH(Placement[[#This Row],[Placement]],USPGR[Institutions],0))),NOT(ISNA(MATCH(Placement[[#This Row],[Placement]],GLOBALPGR[Institutions],0))),NOT(ISNA(MATCH(Placement[[#This Row],[Placement]],AdditionalPhDs[Institutions],0))))</f>
        <v>1</v>
      </c>
    </row>
    <row r="534" spans="1:4">
      <c r="A534">
        <v>2025</v>
      </c>
      <c r="B534" t="s">
        <v>23</v>
      </c>
      <c r="C534" t="s">
        <v>41</v>
      </c>
      <c r="D534" s="5" t="b">
        <f>OR(NOT(ISNA(MATCH(Placement[[#This Row],[Placement]],USPGR[Institutions],0))),NOT(ISNA(MATCH(Placement[[#This Row],[Placement]],GLOBALPGR[Institutions],0))),NOT(ISNA(MATCH(Placement[[#This Row],[Placement]],AdditionalPhDs[Institutions],0))))</f>
        <v>1</v>
      </c>
    </row>
    <row r="535" spans="1:4">
      <c r="A535">
        <v>2025</v>
      </c>
      <c r="B535" t="s">
        <v>23</v>
      </c>
      <c r="C535" t="s">
        <v>34</v>
      </c>
      <c r="D535" s="5" t="b">
        <f>OR(NOT(ISNA(MATCH(Placement[[#This Row],[Placement]],USPGR[Institutions],0))),NOT(ISNA(MATCH(Placement[[#This Row],[Placement]],GLOBALPGR[Institutions],0))),NOT(ISNA(MATCH(Placement[[#This Row],[Placement]],AdditionalPhDs[Institutions],0))))</f>
        <v>1</v>
      </c>
    </row>
    <row r="536" spans="1:4">
      <c r="A536">
        <v>2025</v>
      </c>
      <c r="B536" t="s">
        <v>23</v>
      </c>
      <c r="C536" t="s">
        <v>197</v>
      </c>
      <c r="D536" s="5" t="b">
        <f>OR(NOT(ISNA(MATCH(Placement[[#This Row],[Placement]],USPGR[Institutions],0))),NOT(ISNA(MATCH(Placement[[#This Row],[Placement]],GLOBALPGR[Institutions],0))),NOT(ISNA(MATCH(Placement[[#This Row],[Placement]],AdditionalPhDs[Institutions],0))))</f>
        <v>0</v>
      </c>
    </row>
    <row r="537" spans="1:4">
      <c r="A537">
        <v>2025</v>
      </c>
      <c r="B537" t="s">
        <v>23</v>
      </c>
      <c r="C537" t="s">
        <v>41</v>
      </c>
      <c r="D537" s="5" t="b">
        <f>OR(NOT(ISNA(MATCH(Placement[[#This Row],[Placement]],USPGR[Institutions],0))),NOT(ISNA(MATCH(Placement[[#This Row],[Placement]],GLOBALPGR[Institutions],0))),NOT(ISNA(MATCH(Placement[[#This Row],[Placement]],AdditionalPhDs[Institutions],0))))</f>
        <v>1</v>
      </c>
    </row>
    <row r="538" spans="1:4">
      <c r="A538">
        <v>2025</v>
      </c>
      <c r="B538" t="s">
        <v>23</v>
      </c>
      <c r="C538" t="s">
        <v>34</v>
      </c>
      <c r="D538" s="5" t="b">
        <f>OR(NOT(ISNA(MATCH(Placement[[#This Row],[Placement]],USPGR[Institutions],0))),NOT(ISNA(MATCH(Placement[[#This Row],[Placement]],GLOBALPGR[Institutions],0))),NOT(ISNA(MATCH(Placement[[#This Row],[Placement]],AdditionalPhDs[Institutions],0))))</f>
        <v>1</v>
      </c>
    </row>
    <row r="539" spans="1:4">
      <c r="A539">
        <v>2024</v>
      </c>
      <c r="B539" t="s">
        <v>23</v>
      </c>
      <c r="C539" t="s">
        <v>61</v>
      </c>
      <c r="D539" s="5" t="b">
        <f>OR(NOT(ISNA(MATCH(Placement[[#This Row],[Placement]],USPGR[Institutions],0))),NOT(ISNA(MATCH(Placement[[#This Row],[Placement]],GLOBALPGR[Institutions],0))),NOT(ISNA(MATCH(Placement[[#This Row],[Placement]],AdditionalPhDs[Institutions],0))))</f>
        <v>1</v>
      </c>
    </row>
    <row r="540" spans="1:4">
      <c r="A540">
        <v>2024</v>
      </c>
      <c r="B540" t="s">
        <v>23</v>
      </c>
      <c r="C540" t="s">
        <v>64</v>
      </c>
      <c r="D540" s="5" t="b">
        <f>OR(NOT(ISNA(MATCH(Placement[[#This Row],[Placement]],USPGR[Institutions],0))),NOT(ISNA(MATCH(Placement[[#This Row],[Placement]],GLOBALPGR[Institutions],0))),NOT(ISNA(MATCH(Placement[[#This Row],[Placement]],AdditionalPhDs[Institutions],0))))</f>
        <v>1</v>
      </c>
    </row>
    <row r="541" spans="1:4">
      <c r="A541">
        <v>2025</v>
      </c>
      <c r="B541" t="s">
        <v>18</v>
      </c>
      <c r="C541" t="s">
        <v>60</v>
      </c>
      <c r="D541" s="5" t="b">
        <f>OR(NOT(ISNA(MATCH(Placement[[#This Row],[Placement]],USPGR[Institutions],0))),NOT(ISNA(MATCH(Placement[[#This Row],[Placement]],GLOBALPGR[Institutions],0))),NOT(ISNA(MATCH(Placement[[#This Row],[Placement]],AdditionalPhDs[Institutions],0))))</f>
        <v>1</v>
      </c>
    </row>
    <row r="542" spans="1:4">
      <c r="A542">
        <v>2025</v>
      </c>
      <c r="B542" t="s">
        <v>18</v>
      </c>
      <c r="C542" t="s">
        <v>52</v>
      </c>
      <c r="D542" s="5" t="b">
        <f>OR(NOT(ISNA(MATCH(Placement[[#This Row],[Placement]],USPGR[Institutions],0))),NOT(ISNA(MATCH(Placement[[#This Row],[Placement]],GLOBALPGR[Institutions],0))),NOT(ISNA(MATCH(Placement[[#This Row],[Placement]],AdditionalPhDs[Institutions],0))))</f>
        <v>1</v>
      </c>
    </row>
    <row r="543" spans="1:4">
      <c r="A543">
        <v>2025</v>
      </c>
      <c r="B543" t="s">
        <v>18</v>
      </c>
      <c r="C543" t="s">
        <v>31</v>
      </c>
      <c r="D543" s="5" t="b">
        <f>OR(NOT(ISNA(MATCH(Placement[[#This Row],[Placement]],USPGR[Institutions],0))),NOT(ISNA(MATCH(Placement[[#This Row],[Placement]],GLOBALPGR[Institutions],0))),NOT(ISNA(MATCH(Placement[[#This Row],[Placement]],AdditionalPhDs[Institutions],0))))</f>
        <v>1</v>
      </c>
    </row>
    <row r="544" spans="1:4">
      <c r="A544">
        <v>2025</v>
      </c>
      <c r="B544" t="s">
        <v>16</v>
      </c>
      <c r="C544" t="s">
        <v>33</v>
      </c>
      <c r="D544" s="5" t="b">
        <f>OR(NOT(ISNA(MATCH(Placement[[#This Row],[Placement]],USPGR[Institutions],0))),NOT(ISNA(MATCH(Placement[[#This Row],[Placement]],GLOBALPGR[Institutions],0))),NOT(ISNA(MATCH(Placement[[#This Row],[Placement]],AdditionalPhDs[Institutions],0))))</f>
        <v>1</v>
      </c>
    </row>
    <row r="545" spans="1:4">
      <c r="A545">
        <v>2025</v>
      </c>
      <c r="B545" t="s">
        <v>16</v>
      </c>
      <c r="C545" t="s">
        <v>59</v>
      </c>
      <c r="D545" s="5" t="b">
        <f>OR(NOT(ISNA(MATCH(Placement[[#This Row],[Placement]],USPGR[Institutions],0))),NOT(ISNA(MATCH(Placement[[#This Row],[Placement]],GLOBALPGR[Institutions],0))),NOT(ISNA(MATCH(Placement[[#This Row],[Placement]],AdditionalPhDs[Institutions],0))))</f>
        <v>1</v>
      </c>
    </row>
    <row r="546" spans="1:4">
      <c r="A546">
        <v>2025</v>
      </c>
      <c r="B546" t="s">
        <v>16</v>
      </c>
      <c r="C546" t="s">
        <v>190</v>
      </c>
      <c r="D546" s="5" t="b">
        <f>OR(NOT(ISNA(MATCH(Placement[[#This Row],[Placement]],USPGR[Institutions],0))),NOT(ISNA(MATCH(Placement[[#This Row],[Placement]],GLOBALPGR[Institutions],0))),NOT(ISNA(MATCH(Placement[[#This Row],[Placement]],AdditionalPhDs[Institutions],0))))</f>
        <v>0</v>
      </c>
    </row>
    <row r="547" spans="1:4">
      <c r="A547">
        <v>2025</v>
      </c>
      <c r="B547" t="s">
        <v>16</v>
      </c>
      <c r="C547" t="s">
        <v>32</v>
      </c>
      <c r="D547" s="5" t="b">
        <f>OR(NOT(ISNA(MATCH(Placement[[#This Row],[Placement]],USPGR[Institutions],0))),NOT(ISNA(MATCH(Placement[[#This Row],[Placement]],GLOBALPGR[Institutions],0))),NOT(ISNA(MATCH(Placement[[#This Row],[Placement]],AdditionalPhDs[Institutions],0))))</f>
        <v>1</v>
      </c>
    </row>
    <row r="548" spans="1:4">
      <c r="A548">
        <v>2025</v>
      </c>
      <c r="B548" t="s">
        <v>15</v>
      </c>
      <c r="C548" t="s">
        <v>276</v>
      </c>
      <c r="D548" s="5" t="b">
        <f>OR(NOT(ISNA(MATCH(Placement[[#This Row],[Placement]],USPGR[Institutions],0))),NOT(ISNA(MATCH(Placement[[#This Row],[Placement]],GLOBALPGR[Institutions],0))),NOT(ISNA(MATCH(Placement[[#This Row],[Placement]],AdditionalPhDs[Institutions],0))))</f>
        <v>0</v>
      </c>
    </row>
    <row r="549" spans="1:4">
      <c r="A549">
        <v>2025</v>
      </c>
      <c r="B549" t="s">
        <v>15</v>
      </c>
      <c r="C549" t="s">
        <v>277</v>
      </c>
      <c r="D549" s="5" t="b">
        <f>OR(NOT(ISNA(MATCH(Placement[[#This Row],[Placement]],USPGR[Institutions],0))),NOT(ISNA(MATCH(Placement[[#This Row],[Placement]],GLOBALPGR[Institutions],0))),NOT(ISNA(MATCH(Placement[[#This Row],[Placement]],AdditionalPhDs[Institutions],0))))</f>
        <v>0</v>
      </c>
    </row>
    <row r="550" spans="1:4">
      <c r="A550">
        <v>2025</v>
      </c>
      <c r="B550" t="s">
        <v>15</v>
      </c>
      <c r="C550" t="s">
        <v>98</v>
      </c>
      <c r="D550" s="5" t="b">
        <f>OR(NOT(ISNA(MATCH(Placement[[#This Row],[Placement]],USPGR[Institutions],0))),NOT(ISNA(MATCH(Placement[[#This Row],[Placement]],GLOBALPGR[Institutions],0))),NOT(ISNA(MATCH(Placement[[#This Row],[Placement]],AdditionalPhDs[Institutions],0))))</f>
        <v>1</v>
      </c>
    </row>
    <row r="551" spans="1:4">
      <c r="A551">
        <v>2025</v>
      </c>
      <c r="B551" t="s">
        <v>15</v>
      </c>
      <c r="C551" t="s">
        <v>93</v>
      </c>
      <c r="D551" s="5" t="b">
        <f>OR(NOT(ISNA(MATCH(Placement[[#This Row],[Placement]],USPGR[Institutions],0))),NOT(ISNA(MATCH(Placement[[#This Row],[Placement]],GLOBALPGR[Institutions],0))),NOT(ISNA(MATCH(Placement[[#This Row],[Placement]],AdditionalPhDs[Institutions],0))))</f>
        <v>0</v>
      </c>
    </row>
    <row r="552" spans="1:4">
      <c r="A552">
        <v>2025</v>
      </c>
      <c r="B552" t="s">
        <v>10</v>
      </c>
      <c r="C552" t="s">
        <v>29</v>
      </c>
      <c r="D552" s="5" t="b">
        <f>OR(NOT(ISNA(MATCH(Placement[[#This Row],[Placement]],USPGR[Institutions],0))),NOT(ISNA(MATCH(Placement[[#This Row],[Placement]],GLOBALPGR[Institutions],0))),NOT(ISNA(MATCH(Placement[[#This Row],[Placement]],AdditionalPhDs[Institutions],0))))</f>
        <v>1</v>
      </c>
    </row>
    <row r="553" spans="1:4">
      <c r="A553">
        <v>2025</v>
      </c>
      <c r="B553" t="s">
        <v>10</v>
      </c>
      <c r="C553" t="s">
        <v>28</v>
      </c>
      <c r="D553" s="5" t="b">
        <f>OR(NOT(ISNA(MATCH(Placement[[#This Row],[Placement]],USPGR[Institutions],0))),NOT(ISNA(MATCH(Placement[[#This Row],[Placement]],GLOBALPGR[Institutions],0))),NOT(ISNA(MATCH(Placement[[#This Row],[Placement]],AdditionalPhDs[Institutions],0))))</f>
        <v>1</v>
      </c>
    </row>
    <row r="554" spans="1:4">
      <c r="A554">
        <v>2025</v>
      </c>
      <c r="B554" t="s">
        <v>10</v>
      </c>
      <c r="C554" t="s">
        <v>44</v>
      </c>
      <c r="D554" s="5" t="b">
        <f>OR(NOT(ISNA(MATCH(Placement[[#This Row],[Placement]],USPGR[Institutions],0))),NOT(ISNA(MATCH(Placement[[#This Row],[Placement]],GLOBALPGR[Institutions],0))),NOT(ISNA(MATCH(Placement[[#This Row],[Placement]],AdditionalPhDs[Institutions],0))))</f>
        <v>0</v>
      </c>
    </row>
    <row r="555" spans="1:4">
      <c r="A555">
        <v>2025</v>
      </c>
      <c r="B555" t="s">
        <v>10</v>
      </c>
      <c r="C555" t="s">
        <v>41</v>
      </c>
      <c r="D555" s="5" t="b">
        <f>OR(NOT(ISNA(MATCH(Placement[[#This Row],[Placement]],USPGR[Institutions],0))),NOT(ISNA(MATCH(Placement[[#This Row],[Placement]],GLOBALPGR[Institutions],0))),NOT(ISNA(MATCH(Placement[[#This Row],[Placement]],AdditionalPhDs[Institutions],0))))</f>
        <v>1</v>
      </c>
    </row>
    <row r="556" spans="1:4">
      <c r="A556">
        <v>2025</v>
      </c>
      <c r="B556" t="s">
        <v>10</v>
      </c>
      <c r="C556" t="s">
        <v>32</v>
      </c>
      <c r="D556" s="5" t="b">
        <f>OR(NOT(ISNA(MATCH(Placement[[#This Row],[Placement]],USPGR[Institutions],0))),NOT(ISNA(MATCH(Placement[[#This Row],[Placement]],GLOBALPGR[Institutions],0))),NOT(ISNA(MATCH(Placement[[#This Row],[Placement]],AdditionalPhDs[Institutions],0))))</f>
        <v>1</v>
      </c>
    </row>
    <row r="557" spans="1:4">
      <c r="A557">
        <v>2025</v>
      </c>
      <c r="B557" t="s">
        <v>10</v>
      </c>
      <c r="C557" t="s">
        <v>51</v>
      </c>
      <c r="D557" s="5" t="b">
        <f>OR(NOT(ISNA(MATCH(Placement[[#This Row],[Placement]],USPGR[Institutions],0))),NOT(ISNA(MATCH(Placement[[#This Row],[Placement]],GLOBALPGR[Institutions],0))),NOT(ISNA(MATCH(Placement[[#This Row],[Placement]],AdditionalPhDs[Institutions],0))))</f>
        <v>1</v>
      </c>
    </row>
    <row r="558" spans="1:4">
      <c r="A558">
        <v>2025</v>
      </c>
      <c r="B558" t="s">
        <v>10</v>
      </c>
      <c r="C558" t="s">
        <v>67</v>
      </c>
      <c r="D558" s="5" t="b">
        <f>OR(NOT(ISNA(MATCH(Placement[[#This Row],[Placement]],USPGR[Institutions],0))),NOT(ISNA(MATCH(Placement[[#This Row],[Placement]],GLOBALPGR[Institutions],0))),NOT(ISNA(MATCH(Placement[[#This Row],[Placement]],AdditionalPhDs[Institutions],0))))</f>
        <v>1</v>
      </c>
    </row>
    <row r="559" spans="1:4">
      <c r="A559">
        <v>2025</v>
      </c>
      <c r="B559" t="s">
        <v>10</v>
      </c>
      <c r="C559" t="s">
        <v>278</v>
      </c>
      <c r="D559" s="5" t="b">
        <f>OR(NOT(ISNA(MATCH(Placement[[#This Row],[Placement]],USPGR[Institutions],0))),NOT(ISNA(MATCH(Placement[[#This Row],[Placement]],GLOBALPGR[Institutions],0))),NOT(ISNA(MATCH(Placement[[#This Row],[Placement]],AdditionalPhDs[Institutions],0))))</f>
        <v>0</v>
      </c>
    </row>
    <row r="560" spans="1:4">
      <c r="A560">
        <v>2025</v>
      </c>
      <c r="B560" t="s">
        <v>8</v>
      </c>
      <c r="C560" t="s">
        <v>60</v>
      </c>
      <c r="D560" s="5" t="b">
        <f>OR(NOT(ISNA(MATCH(Placement[[#This Row],[Placement]],USPGR[Institutions],0))),NOT(ISNA(MATCH(Placement[[#This Row],[Placement]],GLOBALPGR[Institutions],0))),NOT(ISNA(MATCH(Placement[[#This Row],[Placement]],AdditionalPhDs[Institutions],0))))</f>
        <v>1</v>
      </c>
    </row>
    <row r="561" spans="1:4">
      <c r="A561">
        <v>2025</v>
      </c>
      <c r="B561" t="s">
        <v>8</v>
      </c>
      <c r="C561" t="s">
        <v>33</v>
      </c>
      <c r="D561" s="5" t="b">
        <f>OR(NOT(ISNA(MATCH(Placement[[#This Row],[Placement]],USPGR[Institutions],0))),NOT(ISNA(MATCH(Placement[[#This Row],[Placement]],GLOBALPGR[Institutions],0))),NOT(ISNA(MATCH(Placement[[#This Row],[Placement]],AdditionalPhDs[Institutions],0))))</f>
        <v>1</v>
      </c>
    </row>
    <row r="562" spans="1:4">
      <c r="A562">
        <v>2025</v>
      </c>
      <c r="B562" t="s">
        <v>8</v>
      </c>
      <c r="C562" t="s">
        <v>27</v>
      </c>
      <c r="D562" s="5" t="b">
        <f>OR(NOT(ISNA(MATCH(Placement[[#This Row],[Placement]],USPGR[Institutions],0))),NOT(ISNA(MATCH(Placement[[#This Row],[Placement]],GLOBALPGR[Institutions],0))),NOT(ISNA(MATCH(Placement[[#This Row],[Placement]],AdditionalPhDs[Institutions],0))))</f>
        <v>1</v>
      </c>
    </row>
    <row r="563" spans="1:4">
      <c r="A563">
        <v>2025</v>
      </c>
      <c r="B563" t="s">
        <v>8</v>
      </c>
      <c r="C563" t="s">
        <v>57</v>
      </c>
      <c r="D563" s="5" t="b">
        <f>OR(NOT(ISNA(MATCH(Placement[[#This Row],[Placement]],USPGR[Institutions],0))),NOT(ISNA(MATCH(Placement[[#This Row],[Placement]],GLOBALPGR[Institutions],0))),NOT(ISNA(MATCH(Placement[[#This Row],[Placement]],AdditionalPhDs[Institutions],0))))</f>
        <v>1</v>
      </c>
    </row>
    <row r="564" spans="1:4">
      <c r="A564">
        <v>2025</v>
      </c>
      <c r="B564" t="s">
        <v>8</v>
      </c>
      <c r="C564" t="s">
        <v>96</v>
      </c>
      <c r="D564" s="5" t="b">
        <f>OR(NOT(ISNA(MATCH(Placement[[#This Row],[Placement]],USPGR[Institutions],0))),NOT(ISNA(MATCH(Placement[[#This Row],[Placement]],GLOBALPGR[Institutions],0))),NOT(ISNA(MATCH(Placement[[#This Row],[Placement]],AdditionalPhDs[Institutions],0))))</f>
        <v>1</v>
      </c>
    </row>
    <row r="565" spans="1:4">
      <c r="A565">
        <v>2025</v>
      </c>
      <c r="B565" t="s">
        <v>8</v>
      </c>
      <c r="C565" t="s">
        <v>71</v>
      </c>
      <c r="D565" s="5" t="b">
        <f>OR(NOT(ISNA(MATCH(Placement[[#This Row],[Placement]],USPGR[Institutions],0))),NOT(ISNA(MATCH(Placement[[#This Row],[Placement]],GLOBALPGR[Institutions],0))),NOT(ISNA(MATCH(Placement[[#This Row],[Placement]],AdditionalPhDs[Institutions],0))))</f>
        <v>1</v>
      </c>
    </row>
    <row r="566" spans="1:4">
      <c r="A566">
        <v>2025</v>
      </c>
      <c r="B566" t="s">
        <v>8</v>
      </c>
      <c r="C566" t="s">
        <v>81</v>
      </c>
      <c r="D566" s="5" t="b">
        <f>OR(NOT(ISNA(MATCH(Placement[[#This Row],[Placement]],USPGR[Institutions],0))),NOT(ISNA(MATCH(Placement[[#This Row],[Placement]],GLOBALPGR[Institutions],0))),NOT(ISNA(MATCH(Placement[[#This Row],[Placement]],AdditionalPhDs[Institutions],0))))</f>
        <v>1</v>
      </c>
    </row>
    <row r="567" spans="1:4">
      <c r="A567">
        <v>2024</v>
      </c>
      <c r="B567" t="s">
        <v>8</v>
      </c>
      <c r="C567" t="s">
        <v>61</v>
      </c>
      <c r="D567" s="5" t="b">
        <f>OR(NOT(ISNA(MATCH(Placement[[#This Row],[Placement]],USPGR[Institutions],0))),NOT(ISNA(MATCH(Placement[[#This Row],[Placement]],GLOBALPGR[Institutions],0))),NOT(ISNA(MATCH(Placement[[#This Row],[Placement]],AdditionalPhDs[Institutions],0))))</f>
        <v>1</v>
      </c>
    </row>
    <row r="568" spans="1:4">
      <c r="A568">
        <v>2024</v>
      </c>
      <c r="B568" t="s">
        <v>7</v>
      </c>
      <c r="C568" t="s">
        <v>41</v>
      </c>
      <c r="D568" s="5" t="b">
        <f>OR(NOT(ISNA(MATCH(Placement[[#This Row],[Placement]],USPGR[Institutions],0))),NOT(ISNA(MATCH(Placement[[#This Row],[Placement]],GLOBALPGR[Institutions],0))),NOT(ISNA(MATCH(Placement[[#This Row],[Placement]],AdditionalPhDs[Institutions],0))))</f>
        <v>1</v>
      </c>
    </row>
    <row r="569" spans="1:4">
      <c r="A569">
        <v>2025</v>
      </c>
      <c r="B569" t="s">
        <v>7</v>
      </c>
      <c r="C569" t="s">
        <v>106</v>
      </c>
      <c r="D569" s="5" t="b">
        <f>OR(NOT(ISNA(MATCH(Placement[[#This Row],[Placement]],USPGR[Institutions],0))),NOT(ISNA(MATCH(Placement[[#This Row],[Placement]],GLOBALPGR[Institutions],0))),NOT(ISNA(MATCH(Placement[[#This Row],[Placement]],AdditionalPhDs[Institutions],0))))</f>
        <v>1</v>
      </c>
    </row>
    <row r="570" spans="1:4">
      <c r="A570">
        <v>2025</v>
      </c>
      <c r="B570" t="s">
        <v>7</v>
      </c>
      <c r="C570" t="s">
        <v>61</v>
      </c>
      <c r="D570" s="5" t="b">
        <f>OR(NOT(ISNA(MATCH(Placement[[#This Row],[Placement]],USPGR[Institutions],0))),NOT(ISNA(MATCH(Placement[[#This Row],[Placement]],GLOBALPGR[Institutions],0))),NOT(ISNA(MATCH(Placement[[#This Row],[Placement]],AdditionalPhDs[Institutions],0))))</f>
        <v>1</v>
      </c>
    </row>
    <row r="571" spans="1:4">
      <c r="A571">
        <v>2025</v>
      </c>
      <c r="B571" t="s">
        <v>7</v>
      </c>
      <c r="C571" t="s">
        <v>28</v>
      </c>
      <c r="D571" s="5" t="b">
        <f>OR(NOT(ISNA(MATCH(Placement[[#This Row],[Placement]],USPGR[Institutions],0))),NOT(ISNA(MATCH(Placement[[#This Row],[Placement]],GLOBALPGR[Institutions],0))),NOT(ISNA(MATCH(Placement[[#This Row],[Placement]],AdditionalPhDs[Institutions],0))))</f>
        <v>1</v>
      </c>
    </row>
    <row r="572" spans="1:4">
      <c r="A572">
        <v>2025</v>
      </c>
      <c r="B572" t="s">
        <v>7</v>
      </c>
      <c r="C572" t="s">
        <v>82</v>
      </c>
      <c r="D572" s="5" t="b">
        <f>OR(NOT(ISNA(MATCH(Placement[[#This Row],[Placement]],USPGR[Institutions],0))),NOT(ISNA(MATCH(Placement[[#This Row],[Placement]],GLOBALPGR[Institutions],0))),NOT(ISNA(MATCH(Placement[[#This Row],[Placement]],AdditionalPhDs[Institutions],0))))</f>
        <v>1</v>
      </c>
    </row>
    <row r="573" spans="1:4">
      <c r="A573">
        <v>2025</v>
      </c>
      <c r="B573" t="s">
        <v>14</v>
      </c>
      <c r="C573" t="s">
        <v>279</v>
      </c>
      <c r="D573" s="5" t="b">
        <f>OR(NOT(ISNA(MATCH(Placement[[#This Row],[Placement]],USPGR[Institutions],0))),NOT(ISNA(MATCH(Placement[[#This Row],[Placement]],GLOBALPGR[Institutions],0))),NOT(ISNA(MATCH(Placement[[#This Row],[Placement]],AdditionalPhDs[Institutions],0))))</f>
        <v>0</v>
      </c>
    </row>
    <row r="574" spans="1:4">
      <c r="A574">
        <v>2025</v>
      </c>
      <c r="B574" t="s">
        <v>14</v>
      </c>
      <c r="C574" t="s">
        <v>273</v>
      </c>
      <c r="D574" s="5" t="b">
        <f>OR(NOT(ISNA(MATCH(Placement[[#This Row],[Placement]],USPGR[Institutions],0))),NOT(ISNA(MATCH(Placement[[#This Row],[Placement]],GLOBALPGR[Institutions],0))),NOT(ISNA(MATCH(Placement[[#This Row],[Placement]],AdditionalPhDs[Institutions],0))))</f>
        <v>0</v>
      </c>
    </row>
    <row r="575" spans="1:4">
      <c r="A575">
        <v>2025</v>
      </c>
      <c r="B575" t="s">
        <v>14</v>
      </c>
      <c r="C575" t="s">
        <v>39</v>
      </c>
      <c r="D575" s="5" t="b">
        <f>OR(NOT(ISNA(MATCH(Placement[[#This Row],[Placement]],USPGR[Institutions],0))),NOT(ISNA(MATCH(Placement[[#This Row],[Placement]],GLOBALPGR[Institutions],0))),NOT(ISNA(MATCH(Placement[[#This Row],[Placement]],AdditionalPhDs[Institutions],0))))</f>
        <v>1</v>
      </c>
    </row>
    <row r="576" spans="1:4">
      <c r="A576">
        <v>2025</v>
      </c>
      <c r="B576" t="s">
        <v>14</v>
      </c>
      <c r="C576" t="s">
        <v>82</v>
      </c>
      <c r="D576" s="5" t="b">
        <f>OR(NOT(ISNA(MATCH(Placement[[#This Row],[Placement]],USPGR[Institutions],0))),NOT(ISNA(MATCH(Placement[[#This Row],[Placement]],GLOBALPGR[Institutions],0))),NOT(ISNA(MATCH(Placement[[#This Row],[Placement]],AdditionalPhDs[Institutions],0))))</f>
        <v>1</v>
      </c>
    </row>
    <row r="577" spans="1:4">
      <c r="A577">
        <v>2025</v>
      </c>
      <c r="B577" t="s">
        <v>14</v>
      </c>
      <c r="C577" t="s">
        <v>75</v>
      </c>
      <c r="D577" s="5" t="b">
        <f>OR(NOT(ISNA(MATCH(Placement[[#This Row],[Placement]],USPGR[Institutions],0))),NOT(ISNA(MATCH(Placement[[#This Row],[Placement]],GLOBALPGR[Institutions],0))),NOT(ISNA(MATCH(Placement[[#This Row],[Placement]],AdditionalPhDs[Institutions],0))))</f>
        <v>1</v>
      </c>
    </row>
    <row r="578" spans="1:4">
      <c r="A578">
        <v>2024</v>
      </c>
      <c r="B578" t="s">
        <v>14</v>
      </c>
      <c r="C578" t="s">
        <v>52</v>
      </c>
      <c r="D578" s="5" t="b">
        <f>OR(NOT(ISNA(MATCH(Placement[[#This Row],[Placement]],USPGR[Institutions],0))),NOT(ISNA(MATCH(Placement[[#This Row],[Placement]],GLOBALPGR[Institutions],0))),NOT(ISNA(MATCH(Placement[[#This Row],[Placement]],AdditionalPhDs[Institutions],0))))</f>
        <v>1</v>
      </c>
    </row>
    <row r="579" spans="1:4">
      <c r="A579">
        <v>2025</v>
      </c>
      <c r="B579" t="s">
        <v>14</v>
      </c>
      <c r="C579" t="s">
        <v>71</v>
      </c>
      <c r="D579" s="5" t="b">
        <f>OR(NOT(ISNA(MATCH(Placement[[#This Row],[Placement]],USPGR[Institutions],0))),NOT(ISNA(MATCH(Placement[[#This Row],[Placement]],GLOBALPGR[Institutions],0))),NOT(ISNA(MATCH(Placement[[#This Row],[Placement]],AdditionalPhDs[Institutions],0))))</f>
        <v>1</v>
      </c>
    </row>
    <row r="580" spans="1:4">
      <c r="A580">
        <v>2025</v>
      </c>
      <c r="B580" t="s">
        <v>14</v>
      </c>
      <c r="C580" t="s">
        <v>165</v>
      </c>
      <c r="D580" s="5" t="b">
        <f>OR(NOT(ISNA(MATCH(Placement[[#This Row],[Placement]],USPGR[Institutions],0))),NOT(ISNA(MATCH(Placement[[#This Row],[Placement]],GLOBALPGR[Institutions],0))),NOT(ISNA(MATCH(Placement[[#This Row],[Placement]],AdditionalPhDs[Institutions],0))))</f>
        <v>1</v>
      </c>
    </row>
    <row r="581" spans="1:4">
      <c r="A581">
        <v>2025</v>
      </c>
      <c r="B581" t="s">
        <v>22</v>
      </c>
      <c r="C581" t="s">
        <v>50</v>
      </c>
      <c r="D581" s="5" t="b">
        <f>OR(NOT(ISNA(MATCH(Placement[[#This Row],[Placement]],USPGR[Institutions],0))),NOT(ISNA(MATCH(Placement[[#This Row],[Placement]],GLOBALPGR[Institutions],0))),NOT(ISNA(MATCH(Placement[[#This Row],[Placement]],AdditionalPhDs[Institutions],0))))</f>
        <v>1</v>
      </c>
    </row>
    <row r="582" spans="1:4">
      <c r="A582">
        <v>2025</v>
      </c>
      <c r="B582" t="s">
        <v>20</v>
      </c>
      <c r="C582" t="s">
        <v>48</v>
      </c>
      <c r="D582" s="5" t="b">
        <f>OR(NOT(ISNA(MATCH(Placement[[#This Row],[Placement]],USPGR[Institutions],0))),NOT(ISNA(MATCH(Placement[[#This Row],[Placement]],GLOBALPGR[Institutions],0))),NOT(ISNA(MATCH(Placement[[#This Row],[Placement]],AdditionalPhDs[Institutions],0))))</f>
        <v>1</v>
      </c>
    </row>
    <row r="583" spans="1:4">
      <c r="A583">
        <v>2025</v>
      </c>
      <c r="B583" t="s">
        <v>20</v>
      </c>
      <c r="C583" t="s">
        <v>87</v>
      </c>
      <c r="D583" s="5" t="b">
        <f>OR(NOT(ISNA(MATCH(Placement[[#This Row],[Placement]],USPGR[Institutions],0))),NOT(ISNA(MATCH(Placement[[#This Row],[Placement]],GLOBALPGR[Institutions],0))),NOT(ISNA(MATCH(Placement[[#This Row],[Placement]],AdditionalPhDs[Institutions],0))))</f>
        <v>0</v>
      </c>
    </row>
    <row r="584" spans="1:4">
      <c r="A584">
        <v>2023</v>
      </c>
      <c r="B584" t="s">
        <v>20</v>
      </c>
      <c r="C584" t="s">
        <v>89</v>
      </c>
      <c r="D584" s="5" t="b">
        <f>OR(NOT(ISNA(MATCH(Placement[[#This Row],[Placement]],USPGR[Institutions],0))),NOT(ISNA(MATCH(Placement[[#This Row],[Placement]],GLOBALPGR[Institutions],0))),NOT(ISNA(MATCH(Placement[[#This Row],[Placement]],AdditionalPhDs[Institutions],0))))</f>
        <v>1</v>
      </c>
    </row>
    <row r="585" spans="1:4">
      <c r="A585">
        <v>2022</v>
      </c>
      <c r="B585" t="s">
        <v>20</v>
      </c>
      <c r="C585" t="s">
        <v>57</v>
      </c>
      <c r="D585" s="5" t="b">
        <f>OR(NOT(ISNA(MATCH(Placement[[#This Row],[Placement]],USPGR[Institutions],0))),NOT(ISNA(MATCH(Placement[[#This Row],[Placement]],GLOBALPGR[Institutions],0))),NOT(ISNA(MATCH(Placement[[#This Row],[Placement]],AdditionalPhDs[Institutions],0))))</f>
        <v>1</v>
      </c>
    </row>
    <row r="586" spans="1:4">
      <c r="A586">
        <v>2026</v>
      </c>
      <c r="B586" t="s">
        <v>24</v>
      </c>
      <c r="C586" t="s">
        <v>67</v>
      </c>
      <c r="D586" s="5" t="b">
        <f>OR(NOT(ISNA(MATCH(Placement[[#This Row],[Placement]],USPGR[Institutions],0))),NOT(ISNA(MATCH(Placement[[#This Row],[Placement]],GLOBALPGR[Institutions],0))),NOT(ISNA(MATCH(Placement[[#This Row],[Placement]],AdditionalPhDs[Institutions],0))))</f>
        <v>1</v>
      </c>
    </row>
    <row r="587" spans="1:4">
      <c r="A587">
        <v>2026</v>
      </c>
      <c r="B587" t="s">
        <v>24</v>
      </c>
      <c r="C587" t="s">
        <v>64</v>
      </c>
      <c r="D587" s="5" t="b">
        <f>OR(NOT(ISNA(MATCH(Placement[[#This Row],[Placement]],USPGR[Institutions],0))),NOT(ISNA(MATCH(Placement[[#This Row],[Placement]],GLOBALPGR[Institutions],0))),NOT(ISNA(MATCH(Placement[[#This Row],[Placement]],AdditionalPhDs[Institutions],0))))</f>
        <v>1</v>
      </c>
    </row>
    <row r="588" spans="1:4">
      <c r="A588">
        <v>2026</v>
      </c>
      <c r="B588" t="s">
        <v>24</v>
      </c>
      <c r="C588" t="s">
        <v>63</v>
      </c>
      <c r="D588" s="5" t="b">
        <f>OR(NOT(ISNA(MATCH(Placement[[#This Row],[Placement]],USPGR[Institutions],0))),NOT(ISNA(MATCH(Placement[[#This Row],[Placement]],GLOBALPGR[Institutions],0))),NOT(ISNA(MATCH(Placement[[#This Row],[Placement]],AdditionalPhDs[Institutions],0))))</f>
        <v>1</v>
      </c>
    </row>
    <row r="589" spans="1:4">
      <c r="A589">
        <v>2026</v>
      </c>
      <c r="B589" t="s">
        <v>32</v>
      </c>
      <c r="C589" t="s">
        <v>113</v>
      </c>
      <c r="D589" s="5" t="b">
        <f>OR(NOT(ISNA(MATCH(Placement[[#This Row],[Placement]],USPGR[Institutions],0))),NOT(ISNA(MATCH(Placement[[#This Row],[Placement]],GLOBALPGR[Institutions],0))),NOT(ISNA(MATCH(Placement[[#This Row],[Placement]],AdditionalPhDs[Institutions],0))))</f>
        <v>0</v>
      </c>
    </row>
    <row r="590" spans="1:4">
      <c r="A590">
        <v>2026</v>
      </c>
      <c r="B590" t="s">
        <v>21</v>
      </c>
      <c r="C590" t="s">
        <v>98</v>
      </c>
      <c r="D590" s="5" t="b">
        <f>OR(NOT(ISNA(MATCH(Placement[[#This Row],[Placement]],USPGR[Institutions],0))),NOT(ISNA(MATCH(Placement[[#This Row],[Placement]],GLOBALPGR[Institutions],0))),NOT(ISNA(MATCH(Placement[[#This Row],[Placement]],AdditionalPhDs[Institutions],0))))</f>
        <v>1</v>
      </c>
    </row>
    <row r="591" spans="1:4">
      <c r="A591">
        <v>2026</v>
      </c>
      <c r="B591" t="s">
        <v>22</v>
      </c>
      <c r="C591" t="s">
        <v>64</v>
      </c>
      <c r="D591" s="5" t="b">
        <f>OR(NOT(ISNA(MATCH(Placement[[#This Row],[Placement]],USPGR[Institutions],0))),NOT(ISNA(MATCH(Placement[[#This Row],[Placement]],GLOBALPGR[Institutions],0))),NOT(ISNA(MATCH(Placement[[#This Row],[Placement]],AdditionalPhDs[Institutions],0))))</f>
        <v>1</v>
      </c>
    </row>
    <row r="592" spans="1:4">
      <c r="A592">
        <v>2026</v>
      </c>
      <c r="B592" t="s">
        <v>22</v>
      </c>
      <c r="C592" t="s">
        <v>67</v>
      </c>
      <c r="D592" s="5" t="b">
        <f>OR(NOT(ISNA(MATCH(Placement[[#This Row],[Placement]],USPGR[Institutions],0))),NOT(ISNA(MATCH(Placement[[#This Row],[Placement]],GLOBALPGR[Institutions],0))),NOT(ISNA(MATCH(Placement[[#This Row],[Placement]],AdditionalPhDs[Institutions],0))))</f>
        <v>1</v>
      </c>
    </row>
    <row r="593" spans="1:4">
      <c r="A593">
        <v>2026</v>
      </c>
      <c r="B593" t="s">
        <v>22</v>
      </c>
      <c r="C593" t="s">
        <v>49</v>
      </c>
      <c r="D593" s="5" t="b">
        <f>OR(NOT(ISNA(MATCH(Placement[[#This Row],[Placement]],USPGR[Institutions],0))),NOT(ISNA(MATCH(Placement[[#This Row],[Placement]],GLOBALPGR[Institutions],0))),NOT(ISNA(MATCH(Placement[[#This Row],[Placement]],AdditionalPhDs[Institutions],0))))</f>
        <v>0</v>
      </c>
    </row>
    <row r="594" spans="1:4">
      <c r="A594">
        <v>2026</v>
      </c>
      <c r="B594" t="s">
        <v>8</v>
      </c>
      <c r="C594" t="s">
        <v>89</v>
      </c>
      <c r="D594" s="5" t="b">
        <f>OR(NOT(ISNA(MATCH(Placement[[#This Row],[Placement]],USPGR[Institutions],0))),NOT(ISNA(MATCH(Placement[[#This Row],[Placement]],GLOBALPGR[Institutions],0))),NOT(ISNA(MATCH(Placement[[#This Row],[Placement]],AdditionalPhDs[Institutions],0))))</f>
        <v>1</v>
      </c>
    </row>
    <row r="595" spans="1:4">
      <c r="A595">
        <v>2026</v>
      </c>
      <c r="B595" t="s">
        <v>8</v>
      </c>
      <c r="C595" t="s">
        <v>280</v>
      </c>
      <c r="D595" s="5" t="b">
        <f>OR(NOT(ISNA(MATCH(Placement[[#This Row],[Placement]],USPGR[Institutions],0))),NOT(ISNA(MATCH(Placement[[#This Row],[Placement]],GLOBALPGR[Institutions],0))),NOT(ISNA(MATCH(Placement[[#This Row],[Placement]],AdditionalPhDs[Institutions],0))))</f>
        <v>0</v>
      </c>
    </row>
    <row r="596" spans="1:4">
      <c r="A596">
        <v>2026</v>
      </c>
      <c r="B596" t="s">
        <v>8</v>
      </c>
      <c r="C596" t="s">
        <v>88</v>
      </c>
      <c r="D596" s="5" t="b">
        <f>OR(NOT(ISNA(MATCH(Placement[[#This Row],[Placement]],USPGR[Institutions],0))),NOT(ISNA(MATCH(Placement[[#This Row],[Placement]],GLOBALPGR[Institutions],0))),NOT(ISNA(MATCH(Placement[[#This Row],[Placement]],AdditionalPhDs[Institutions],0))))</f>
        <v>1</v>
      </c>
    </row>
    <row r="597" spans="1:4">
      <c r="A597">
        <v>2026</v>
      </c>
      <c r="B597" t="s">
        <v>8</v>
      </c>
      <c r="C597" t="s">
        <v>40</v>
      </c>
      <c r="D597" s="5" t="b">
        <f>OR(NOT(ISNA(MATCH(Placement[[#This Row],[Placement]],USPGR[Institutions],0))),NOT(ISNA(MATCH(Placement[[#This Row],[Placement]],GLOBALPGR[Institutions],0))),NOT(ISNA(MATCH(Placement[[#This Row],[Placement]],AdditionalPhDs[Institutions],0))))</f>
        <v>1</v>
      </c>
    </row>
    <row r="598" spans="1:4">
      <c r="A598">
        <v>2026</v>
      </c>
      <c r="B598" t="s">
        <v>18</v>
      </c>
      <c r="C598" t="s">
        <v>48</v>
      </c>
      <c r="D598" s="5" t="b">
        <f>OR(NOT(ISNA(MATCH(Placement[[#This Row],[Placement]],USPGR[Institutions],0))),NOT(ISNA(MATCH(Placement[[#This Row],[Placement]],GLOBALPGR[Institutions],0))),NOT(ISNA(MATCH(Placement[[#This Row],[Placement]],AdditionalPhDs[Institutions],0))))</f>
        <v>1</v>
      </c>
    </row>
    <row r="599" spans="1:4">
      <c r="A599">
        <v>2026</v>
      </c>
      <c r="B599" t="s">
        <v>18</v>
      </c>
      <c r="C599" t="s">
        <v>46</v>
      </c>
      <c r="D599" s="5" t="b">
        <f>OR(NOT(ISNA(MATCH(Placement[[#This Row],[Placement]],USPGR[Institutions],0))),NOT(ISNA(MATCH(Placement[[#This Row],[Placement]],GLOBALPGR[Institutions],0))),NOT(ISNA(MATCH(Placement[[#This Row],[Placement]],AdditionalPhDs[Institutions],0))))</f>
        <v>1</v>
      </c>
    </row>
    <row r="600" spans="1:4">
      <c r="A600">
        <v>2026</v>
      </c>
      <c r="B600" t="s">
        <v>20</v>
      </c>
      <c r="C600" t="s">
        <v>265</v>
      </c>
      <c r="D600" s="5" t="b">
        <f>OR(NOT(ISNA(MATCH(Placement[[#This Row],[Placement]],USPGR[Institutions],0))),NOT(ISNA(MATCH(Placement[[#This Row],[Placement]],GLOBALPGR[Institutions],0))),NOT(ISNA(MATCH(Placement[[#This Row],[Placement]],AdditionalPhDs[Institutions],0))))</f>
        <v>0</v>
      </c>
    </row>
    <row r="601" spans="1:4">
      <c r="A601">
        <v>2026</v>
      </c>
      <c r="B601" t="s">
        <v>20</v>
      </c>
      <c r="C601" t="s">
        <v>39</v>
      </c>
      <c r="D601" s="5" t="b">
        <f>OR(NOT(ISNA(MATCH(Placement[[#This Row],[Placement]],USPGR[Institutions],0))),NOT(ISNA(MATCH(Placement[[#This Row],[Placement]],GLOBALPGR[Institutions],0))),NOT(ISNA(MATCH(Placement[[#This Row],[Placement]],AdditionalPhDs[Institutions],0))))</f>
        <v>1</v>
      </c>
    </row>
    <row r="602" spans="1:4">
      <c r="A602">
        <v>2026</v>
      </c>
      <c r="B602" t="s">
        <v>20</v>
      </c>
      <c r="C602" t="s">
        <v>62</v>
      </c>
      <c r="D602" s="5" t="b">
        <f>OR(NOT(ISNA(MATCH(Placement[[#This Row],[Placement]],USPGR[Institutions],0))),NOT(ISNA(MATCH(Placement[[#This Row],[Placement]],GLOBALPGR[Institutions],0))),NOT(ISNA(MATCH(Placement[[#This Row],[Placement]],AdditionalPhDs[Institutions],0))))</f>
        <v>1</v>
      </c>
    </row>
    <row r="603" spans="1:4">
      <c r="A603">
        <v>2026</v>
      </c>
      <c r="B603" t="s">
        <v>20</v>
      </c>
      <c r="C603" t="s">
        <v>90</v>
      </c>
      <c r="D603" s="5" t="b">
        <f>OR(NOT(ISNA(MATCH(Placement[[#This Row],[Placement]],USPGR[Institutions],0))),NOT(ISNA(MATCH(Placement[[#This Row],[Placement]],GLOBALPGR[Institutions],0))),NOT(ISNA(MATCH(Placement[[#This Row],[Placement]],AdditionalPhDs[Institutions],0))))</f>
        <v>1</v>
      </c>
    </row>
    <row r="604" spans="1:4">
      <c r="A604">
        <v>2026</v>
      </c>
      <c r="B604" t="s">
        <v>20</v>
      </c>
      <c r="C604" t="s">
        <v>34</v>
      </c>
      <c r="D604" s="5" t="b">
        <f>OR(NOT(ISNA(MATCH(Placement[[#This Row],[Placement]],USPGR[Institutions],0))),NOT(ISNA(MATCH(Placement[[#This Row],[Placement]],GLOBALPGR[Institutions],0))),NOT(ISNA(MATCH(Placement[[#This Row],[Placement]],AdditionalPhDs[Institutions],0))))</f>
        <v>1</v>
      </c>
    </row>
    <row r="605" spans="1:4">
      <c r="A605">
        <v>2026</v>
      </c>
      <c r="B605" t="s">
        <v>20</v>
      </c>
      <c r="C605" t="s">
        <v>53</v>
      </c>
      <c r="D605" s="5" t="b">
        <f>OR(NOT(ISNA(MATCH(Placement[[#This Row],[Placement]],USPGR[Institutions],0))),NOT(ISNA(MATCH(Placement[[#This Row],[Placement]],GLOBALPGR[Institutions],0))),NOT(ISNA(MATCH(Placement[[#This Row],[Placement]],AdditionalPhDs[Institutions],0))))</f>
        <v>1</v>
      </c>
    </row>
    <row r="606" spans="1:4">
      <c r="A606">
        <v>2026</v>
      </c>
      <c r="B606" t="s">
        <v>20</v>
      </c>
      <c r="C606" t="s">
        <v>282</v>
      </c>
      <c r="D606" s="5" t="b">
        <f>OR(NOT(ISNA(MATCH(Placement[[#This Row],[Placement]],USPGR[Institutions],0))),NOT(ISNA(MATCH(Placement[[#This Row],[Placement]],GLOBALPGR[Institutions],0))),NOT(ISNA(MATCH(Placement[[#This Row],[Placement]],AdditionalPhDs[Institutions],0))))</f>
        <v>0</v>
      </c>
    </row>
    <row r="607" spans="1:4">
      <c r="A607">
        <v>2026</v>
      </c>
      <c r="B607" t="s">
        <v>13</v>
      </c>
      <c r="C607" t="s">
        <v>104</v>
      </c>
      <c r="D607" s="5" t="b">
        <f>OR(NOT(ISNA(MATCH(Placement[[#This Row],[Placement]],USPGR[Institutions],0))),NOT(ISNA(MATCH(Placement[[#This Row],[Placement]],GLOBALPGR[Institutions],0))),NOT(ISNA(MATCH(Placement[[#This Row],[Placement]],AdditionalPhDs[Institutions],0))))</f>
        <v>0</v>
      </c>
    </row>
    <row r="608" spans="1:4">
      <c r="A608">
        <v>2026</v>
      </c>
      <c r="B608" t="s">
        <v>19</v>
      </c>
      <c r="C608" t="s">
        <v>95</v>
      </c>
      <c r="D608" s="5" t="b">
        <f>OR(NOT(ISNA(MATCH(Placement[[#This Row],[Placement]],USPGR[Institutions],0))),NOT(ISNA(MATCH(Placement[[#This Row],[Placement]],GLOBALPGR[Institutions],0))),NOT(ISNA(MATCH(Placement[[#This Row],[Placement]],AdditionalPhDs[Institutions],0))))</f>
        <v>0</v>
      </c>
    </row>
    <row r="609" spans="1:4">
      <c r="A609">
        <v>2026</v>
      </c>
      <c r="B609" t="s">
        <v>19</v>
      </c>
      <c r="C609" t="s">
        <v>51</v>
      </c>
      <c r="D609" s="5" t="b">
        <f>OR(NOT(ISNA(MATCH(Placement[[#This Row],[Placement]],USPGR[Institutions],0))),NOT(ISNA(MATCH(Placement[[#This Row],[Placement]],GLOBALPGR[Institutions],0))),NOT(ISNA(MATCH(Placement[[#This Row],[Placement]],AdditionalPhDs[Institutions],0))))</f>
        <v>1</v>
      </c>
    </row>
    <row r="610" spans="1:4">
      <c r="A610">
        <v>2026</v>
      </c>
      <c r="B610" t="s">
        <v>19</v>
      </c>
      <c r="C610" t="s">
        <v>92</v>
      </c>
      <c r="D610" s="5" t="b">
        <f>OR(NOT(ISNA(MATCH(Placement[[#This Row],[Placement]],USPGR[Institutions],0))),NOT(ISNA(MATCH(Placement[[#This Row],[Placement]],GLOBALPGR[Institutions],0))),NOT(ISNA(MATCH(Placement[[#This Row],[Placement]],AdditionalPhDs[Institutions],0))))</f>
        <v>1</v>
      </c>
    </row>
    <row r="611" spans="1:4">
      <c r="A611">
        <v>2026</v>
      </c>
      <c r="B611" t="s">
        <v>109</v>
      </c>
      <c r="C611" t="s">
        <v>32</v>
      </c>
      <c r="D611" s="5" t="b">
        <f>OR(NOT(ISNA(MATCH(Placement[[#This Row],[Placement]],USPGR[Institutions],0))),NOT(ISNA(MATCH(Placement[[#This Row],[Placement]],GLOBALPGR[Institutions],0))),NOT(ISNA(MATCH(Placement[[#This Row],[Placement]],AdditionalPhDs[Institutions],0))))</f>
        <v>1</v>
      </c>
    </row>
    <row r="612" spans="1:4">
      <c r="A612">
        <v>2026</v>
      </c>
      <c r="B612" t="s">
        <v>109</v>
      </c>
      <c r="C612" t="s">
        <v>60</v>
      </c>
      <c r="D612" s="5" t="b">
        <f>OR(NOT(ISNA(MATCH(Placement[[#This Row],[Placement]],USPGR[Institutions],0))),NOT(ISNA(MATCH(Placement[[#This Row],[Placement]],GLOBALPGR[Institutions],0))),NOT(ISNA(MATCH(Placement[[#This Row],[Placement]],AdditionalPhDs[Institutions],0))))</f>
        <v>1</v>
      </c>
    </row>
    <row r="613" spans="1:4">
      <c r="A613">
        <v>2026</v>
      </c>
      <c r="B613" t="s">
        <v>109</v>
      </c>
      <c r="C613" t="s">
        <v>64</v>
      </c>
      <c r="D613" s="5" t="b">
        <f>OR(NOT(ISNA(MATCH(Placement[[#This Row],[Placement]],USPGR[Institutions],0))),NOT(ISNA(MATCH(Placement[[#This Row],[Placement]],GLOBALPGR[Institutions],0))),NOT(ISNA(MATCH(Placement[[#This Row],[Placement]],AdditionalPhDs[Institutions],0))))</f>
        <v>1</v>
      </c>
    </row>
    <row r="614" spans="1:4">
      <c r="A614">
        <v>2026</v>
      </c>
      <c r="B614" t="s">
        <v>109</v>
      </c>
      <c r="C614" t="s">
        <v>109</v>
      </c>
      <c r="D614" s="5" t="b">
        <f>OR(NOT(ISNA(MATCH(Placement[[#This Row],[Placement]],USPGR[Institutions],0))),NOT(ISNA(MATCH(Placement[[#This Row],[Placement]],GLOBALPGR[Institutions],0))),NOT(ISNA(MATCH(Placement[[#This Row],[Placement]],AdditionalPhDs[Institutions],0))))</f>
        <v>0</v>
      </c>
    </row>
    <row r="615" spans="1:4">
      <c r="A615">
        <v>2026</v>
      </c>
      <c r="B615" t="s">
        <v>199</v>
      </c>
      <c r="C615" t="s">
        <v>32</v>
      </c>
      <c r="D615" s="5" t="b">
        <f>OR(NOT(ISNA(MATCH(Placement[[#This Row],[Placement]],USPGR[Institutions],0))),NOT(ISNA(MATCH(Placement[[#This Row],[Placement]],GLOBALPGR[Institutions],0))),NOT(ISNA(MATCH(Placement[[#This Row],[Placement]],AdditionalPhDs[Institutions],0))))</f>
        <v>1</v>
      </c>
    </row>
    <row r="616" spans="1:4">
      <c r="A616">
        <v>2026</v>
      </c>
      <c r="B616" t="s">
        <v>12</v>
      </c>
      <c r="C616" s="22" t="s">
        <v>90</v>
      </c>
      <c r="D616" s="5" t="b">
        <f>OR(NOT(ISNA(MATCH(Placement[[#This Row],[Placement]],USPGR[Institutions],0))),NOT(ISNA(MATCH(Placement[[#This Row],[Placement]],GLOBALPGR[Institutions],0))),NOT(ISNA(MATCH(Placement[[#This Row],[Placement]],AdditionalPhDs[Institutions],0))))</f>
        <v>1</v>
      </c>
    </row>
    <row r="617" spans="1:4">
      <c r="A617">
        <v>2026</v>
      </c>
      <c r="B617" t="s">
        <v>12</v>
      </c>
      <c r="C617" t="s">
        <v>34</v>
      </c>
      <c r="D617" s="5" t="b">
        <f>OR(NOT(ISNA(MATCH(Placement[[#This Row],[Placement]],USPGR[Institutions],0))),NOT(ISNA(MATCH(Placement[[#This Row],[Placement]],GLOBALPGR[Institutions],0))),NOT(ISNA(MATCH(Placement[[#This Row],[Placement]],AdditionalPhDs[Institutions],0))))</f>
        <v>1</v>
      </c>
    </row>
    <row r="618" spans="1:4">
      <c r="A618">
        <v>2026</v>
      </c>
      <c r="B618" t="s">
        <v>12</v>
      </c>
      <c r="C618" t="s">
        <v>34</v>
      </c>
      <c r="D618" s="5" t="b">
        <f>OR(NOT(ISNA(MATCH(Placement[[#This Row],[Placement]],USPGR[Institutions],0))),NOT(ISNA(MATCH(Placement[[#This Row],[Placement]],GLOBALPGR[Institutions],0))),NOT(ISNA(MATCH(Placement[[#This Row],[Placement]],AdditionalPhDs[Institutions],0))))</f>
        <v>1</v>
      </c>
    </row>
    <row r="619" spans="1:4">
      <c r="A619">
        <v>2026</v>
      </c>
      <c r="B619" t="s">
        <v>12</v>
      </c>
      <c r="C619" t="s">
        <v>48</v>
      </c>
      <c r="D619" s="5" t="b">
        <f>OR(NOT(ISNA(MATCH(Placement[[#This Row],[Placement]],USPGR[Institutions],0))),NOT(ISNA(MATCH(Placement[[#This Row],[Placement]],GLOBALPGR[Institutions],0))),NOT(ISNA(MATCH(Placement[[#This Row],[Placement]],AdditionalPhDs[Institutions],0))))</f>
        <v>1</v>
      </c>
    </row>
    <row r="620" spans="1:4">
      <c r="A620">
        <v>2026</v>
      </c>
      <c r="B620" t="s">
        <v>12</v>
      </c>
      <c r="C620" t="s">
        <v>89</v>
      </c>
      <c r="D620" s="5" t="b">
        <f>OR(NOT(ISNA(MATCH(Placement[[#This Row],[Placement]],USPGR[Institutions],0))),NOT(ISNA(MATCH(Placement[[#This Row],[Placement]],GLOBALPGR[Institutions],0))),NOT(ISNA(MATCH(Placement[[#This Row],[Placement]],AdditionalPhDs[Institutions],0))))</f>
        <v>1</v>
      </c>
    </row>
    <row r="621" spans="1:4">
      <c r="A621">
        <v>2026</v>
      </c>
      <c r="B621" t="s">
        <v>12</v>
      </c>
      <c r="C621" s="22" t="s">
        <v>56</v>
      </c>
      <c r="D621" s="5" t="b">
        <f>OR(NOT(ISNA(MATCH(Placement[[#This Row],[Placement]],USPGR[Institutions],0))),NOT(ISNA(MATCH(Placement[[#This Row],[Placement]],GLOBALPGR[Institutions],0))),NOT(ISNA(MATCH(Placement[[#This Row],[Placement]],AdditionalPhDs[Institutions],0))))</f>
        <v>1</v>
      </c>
    </row>
    <row r="622" spans="1:4">
      <c r="A622">
        <v>2025</v>
      </c>
      <c r="B622" t="s">
        <v>12</v>
      </c>
      <c r="C622" s="22" t="s">
        <v>53</v>
      </c>
      <c r="D622" s="5" t="b">
        <f>OR(NOT(ISNA(MATCH(Placement[[#This Row],[Placement]],USPGR[Institutions],0))),NOT(ISNA(MATCH(Placement[[#This Row],[Placement]],GLOBALPGR[Institutions],0))),NOT(ISNA(MATCH(Placement[[#This Row],[Placement]],AdditionalPhDs[Institutions],0))))</f>
        <v>1</v>
      </c>
    </row>
    <row r="623" spans="1:4">
      <c r="A623">
        <v>2025</v>
      </c>
      <c r="B623" t="s">
        <v>12</v>
      </c>
      <c r="C623" t="s">
        <v>48</v>
      </c>
      <c r="D623" s="5" t="b">
        <f>OR(NOT(ISNA(MATCH(Placement[[#This Row],[Placement]],USPGR[Institutions],0))),NOT(ISNA(MATCH(Placement[[#This Row],[Placement]],GLOBALPGR[Institutions],0))),NOT(ISNA(MATCH(Placement[[#This Row],[Placement]],AdditionalPhDs[Institutions],0))))</f>
        <v>1</v>
      </c>
    </row>
    <row r="624" spans="1:4">
      <c r="A624">
        <v>2026</v>
      </c>
      <c r="B624" t="s">
        <v>23</v>
      </c>
      <c r="C624" t="s">
        <v>41</v>
      </c>
      <c r="D624" s="5" t="b">
        <f>OR(NOT(ISNA(MATCH(Placement[[#This Row],[Placement]],USPGR[Institutions],0))),NOT(ISNA(MATCH(Placement[[#This Row],[Placement]],GLOBALPGR[Institutions],0))),NOT(ISNA(MATCH(Placement[[#This Row],[Placement]],AdditionalPhDs[Institutions],0))))</f>
        <v>1</v>
      </c>
    </row>
    <row r="625" spans="1:4">
      <c r="A625">
        <v>2026</v>
      </c>
      <c r="B625" t="s">
        <v>23</v>
      </c>
      <c r="C625" t="s">
        <v>63</v>
      </c>
      <c r="D625" s="5" t="b">
        <f>OR(NOT(ISNA(MATCH(Placement[[#This Row],[Placement]],USPGR[Institutions],0))),NOT(ISNA(MATCH(Placement[[#This Row],[Placement]],GLOBALPGR[Institutions],0))),NOT(ISNA(MATCH(Placement[[#This Row],[Placement]],AdditionalPhDs[Institutions],0))))</f>
        <v>1</v>
      </c>
    </row>
    <row r="626" spans="1:4">
      <c r="A626">
        <v>2026</v>
      </c>
      <c r="B626" t="s">
        <v>23</v>
      </c>
      <c r="C626" t="s">
        <v>63</v>
      </c>
      <c r="D626" s="5" t="b">
        <f>OR(NOT(ISNA(MATCH(Placement[[#This Row],[Placement]],USPGR[Institutions],0))),NOT(ISNA(MATCH(Placement[[#This Row],[Placement]],GLOBALPGR[Institutions],0))),NOT(ISNA(MATCH(Placement[[#This Row],[Placement]],AdditionalPhDs[Institutions],0))))</f>
        <v>1</v>
      </c>
    </row>
    <row r="627" spans="1:4">
      <c r="A627">
        <v>2026</v>
      </c>
      <c r="B627" t="s">
        <v>23</v>
      </c>
      <c r="C627" t="s">
        <v>197</v>
      </c>
      <c r="D627" s="5" t="b">
        <f>OR(NOT(ISNA(MATCH(Placement[[#This Row],[Placement]],USPGR[Institutions],0))),NOT(ISNA(MATCH(Placement[[#This Row],[Placement]],GLOBALPGR[Institutions],0))),NOT(ISNA(MATCH(Placement[[#This Row],[Placement]],AdditionalPhDs[Institutions],0))))</f>
        <v>0</v>
      </c>
    </row>
    <row r="628" spans="1:4">
      <c r="A628">
        <v>2026</v>
      </c>
      <c r="B628" t="s">
        <v>23</v>
      </c>
      <c r="C628" t="s">
        <v>92</v>
      </c>
      <c r="D628" s="5" t="b">
        <f>OR(NOT(ISNA(MATCH(Placement[[#This Row],[Placement]],USPGR[Institutions],0))),NOT(ISNA(MATCH(Placement[[#This Row],[Placement]],GLOBALPGR[Institutions],0))),NOT(ISNA(MATCH(Placement[[#This Row],[Placement]],AdditionalPhDs[Institutions],0))))</f>
        <v>1</v>
      </c>
    </row>
    <row r="629" spans="1:4">
      <c r="A629">
        <v>2026</v>
      </c>
      <c r="B629" t="s">
        <v>23</v>
      </c>
      <c r="C629" t="s">
        <v>33</v>
      </c>
      <c r="D629" s="5" t="b">
        <f>OR(NOT(ISNA(MATCH(Placement[[#This Row],[Placement]],USPGR[Institutions],0))),NOT(ISNA(MATCH(Placement[[#This Row],[Placement]],GLOBALPGR[Institutions],0))),NOT(ISNA(MATCH(Placement[[#This Row],[Placement]],AdditionalPhDs[Institutions],0))))</f>
        <v>1</v>
      </c>
    </row>
    <row r="630" spans="1:4">
      <c r="A630">
        <v>2025</v>
      </c>
      <c r="B630" t="s">
        <v>23</v>
      </c>
      <c r="C630" t="s">
        <v>65</v>
      </c>
      <c r="D630" s="5" t="b">
        <f>OR(NOT(ISNA(MATCH(Placement[[#This Row],[Placement]],USPGR[Institutions],0))),NOT(ISNA(MATCH(Placement[[#This Row],[Placement]],GLOBALPGR[Institutions],0))),NOT(ISNA(MATCH(Placement[[#This Row],[Placement]],AdditionalPhDs[Institutions],0))))</f>
        <v>1</v>
      </c>
    </row>
    <row r="631" spans="1:4">
      <c r="A631">
        <v>2025</v>
      </c>
      <c r="B631" t="s">
        <v>23</v>
      </c>
      <c r="C631" t="s">
        <v>71</v>
      </c>
      <c r="D631" s="5" t="b">
        <f>OR(NOT(ISNA(MATCH(Placement[[#This Row],[Placement]],USPGR[Institutions],0))),NOT(ISNA(MATCH(Placement[[#This Row],[Placement]],GLOBALPGR[Institutions],0))),NOT(ISNA(MATCH(Placement[[#This Row],[Placement]],AdditionalPhDs[Institutions],0))))</f>
        <v>1</v>
      </c>
    </row>
    <row r="632" spans="1:4">
      <c r="A632">
        <v>2024</v>
      </c>
      <c r="B632" t="s">
        <v>23</v>
      </c>
      <c r="C632" t="s">
        <v>68</v>
      </c>
      <c r="D632" s="5" t="b">
        <f>OR(NOT(ISNA(MATCH(Placement[[#This Row],[Placement]],USPGR[Institutions],0))),NOT(ISNA(MATCH(Placement[[#This Row],[Placement]],GLOBALPGR[Institutions],0))),NOT(ISNA(MATCH(Placement[[#This Row],[Placement]],AdditionalPhDs[Institutions],0))))</f>
        <v>1</v>
      </c>
    </row>
    <row r="633" spans="1:4">
      <c r="A633">
        <v>2026</v>
      </c>
      <c r="B633" t="s">
        <v>188</v>
      </c>
      <c r="C633" t="s">
        <v>50</v>
      </c>
      <c r="D633" s="5" t="b">
        <f>OR(NOT(ISNA(MATCH(Placement[[#This Row],[Placement]],USPGR[Institutions],0))),NOT(ISNA(MATCH(Placement[[#This Row],[Placement]],GLOBALPGR[Institutions],0))),NOT(ISNA(MATCH(Placement[[#This Row],[Placement]],AdditionalPhDs[Institutions],0))))</f>
        <v>1</v>
      </c>
    </row>
    <row r="634" spans="1:4">
      <c r="A634">
        <v>2026</v>
      </c>
      <c r="B634" t="s">
        <v>188</v>
      </c>
      <c r="C634" t="s">
        <v>70</v>
      </c>
      <c r="D634" s="5" t="b">
        <f>OR(NOT(ISNA(MATCH(Placement[[#This Row],[Placement]],USPGR[Institutions],0))),NOT(ISNA(MATCH(Placement[[#This Row],[Placement]],GLOBALPGR[Institutions],0))),NOT(ISNA(MATCH(Placement[[#This Row],[Placement]],AdditionalPhDs[Institutions],0))))</f>
        <v>1</v>
      </c>
    </row>
    <row r="635" spans="1:4">
      <c r="A635">
        <v>2026</v>
      </c>
      <c r="B635" t="s">
        <v>14</v>
      </c>
      <c r="C635" t="s">
        <v>97</v>
      </c>
      <c r="D635" s="5" t="b">
        <f>OR(NOT(ISNA(MATCH(Placement[[#This Row],[Placement]],USPGR[Institutions],0))),NOT(ISNA(MATCH(Placement[[#This Row],[Placement]],GLOBALPGR[Institutions],0))),NOT(ISNA(MATCH(Placement[[#This Row],[Placement]],AdditionalPhDs[Institutions],0))))</f>
        <v>1</v>
      </c>
    </row>
    <row r="636" spans="1:4">
      <c r="A636">
        <v>2026</v>
      </c>
      <c r="B636" t="s">
        <v>14</v>
      </c>
      <c r="C636" t="s">
        <v>82</v>
      </c>
      <c r="D636" s="5" t="b">
        <f>OR(NOT(ISNA(MATCH(Placement[[#This Row],[Placement]],USPGR[Institutions],0))),NOT(ISNA(MATCH(Placement[[#This Row],[Placement]],GLOBALPGR[Institutions],0))),NOT(ISNA(MATCH(Placement[[#This Row],[Placement]],AdditionalPhDs[Institutions],0))))</f>
        <v>1</v>
      </c>
    </row>
    <row r="637" spans="1:4">
      <c r="A637">
        <v>2026</v>
      </c>
      <c r="B637" t="s">
        <v>14</v>
      </c>
      <c r="C637" t="s">
        <v>102</v>
      </c>
      <c r="D637" s="5" t="b">
        <f>OR(NOT(ISNA(MATCH(Placement[[#This Row],[Placement]],USPGR[Institutions],0))),NOT(ISNA(MATCH(Placement[[#This Row],[Placement]],GLOBALPGR[Institutions],0))),NOT(ISNA(MATCH(Placement[[#This Row],[Placement]],AdditionalPhDs[Institutions],0))))</f>
        <v>0</v>
      </c>
    </row>
    <row r="638" spans="1:4">
      <c r="A638">
        <v>2026</v>
      </c>
      <c r="B638" t="s">
        <v>14</v>
      </c>
      <c r="C638" t="s">
        <v>47</v>
      </c>
      <c r="D638" s="5" t="b">
        <f>OR(NOT(ISNA(MATCH(Placement[[#This Row],[Placement]],USPGR[Institutions],0))),NOT(ISNA(MATCH(Placement[[#This Row],[Placement]],GLOBALPGR[Institutions],0))),NOT(ISNA(MATCH(Placement[[#This Row],[Placement]],AdditionalPhDs[Institutions],0))))</f>
        <v>1</v>
      </c>
    </row>
    <row r="639" spans="1:4">
      <c r="A639">
        <v>2026</v>
      </c>
      <c r="B639" t="s">
        <v>14</v>
      </c>
      <c r="C639" t="s">
        <v>38</v>
      </c>
      <c r="D639" s="5" t="b">
        <f>OR(NOT(ISNA(MATCH(Placement[[#This Row],[Placement]],USPGR[Institutions],0))),NOT(ISNA(MATCH(Placement[[#This Row],[Placement]],GLOBALPGR[Institutions],0))),NOT(ISNA(MATCH(Placement[[#This Row],[Placement]],AdditionalPhDs[Institutions],0))))</f>
        <v>1</v>
      </c>
    </row>
    <row r="640" spans="1:4">
      <c r="A640">
        <v>2026</v>
      </c>
      <c r="B640" t="s">
        <v>17</v>
      </c>
      <c r="C640" t="s">
        <v>84</v>
      </c>
      <c r="D640" s="5" t="b">
        <f>OR(NOT(ISNA(MATCH(Placement[[#This Row],[Placement]],USPGR[Institutions],0))),NOT(ISNA(MATCH(Placement[[#This Row],[Placement]],GLOBALPGR[Institutions],0))),NOT(ISNA(MATCH(Placement[[#This Row],[Placement]],AdditionalPhDs[Institutions],0))))</f>
        <v>0</v>
      </c>
    </row>
    <row r="641" spans="1:4">
      <c r="A641">
        <v>2026</v>
      </c>
      <c r="B641" t="s">
        <v>15</v>
      </c>
      <c r="C641" t="s">
        <v>268</v>
      </c>
      <c r="D641" s="5" t="b">
        <f>OR(NOT(ISNA(MATCH(Placement[[#This Row],[Placement]],USPGR[Institutions],0))),NOT(ISNA(MATCH(Placement[[#This Row],[Placement]],GLOBALPGR[Institutions],0))),NOT(ISNA(MATCH(Placement[[#This Row],[Placement]],AdditionalPhDs[Institutions],0))))</f>
        <v>0</v>
      </c>
    </row>
    <row r="642" spans="1:4">
      <c r="A642">
        <v>2026</v>
      </c>
      <c r="B642" t="s">
        <v>11</v>
      </c>
      <c r="C642" t="s">
        <v>48</v>
      </c>
      <c r="D642" s="5" t="b">
        <f>OR(NOT(ISNA(MATCH(Placement[[#This Row],[Placement]],USPGR[Institutions],0))),NOT(ISNA(MATCH(Placement[[#This Row],[Placement]],GLOBALPGR[Institutions],0))),NOT(ISNA(MATCH(Placement[[#This Row],[Placement]],AdditionalPhDs[Institutions],0))))</f>
        <v>1</v>
      </c>
    </row>
    <row r="643" spans="1:4">
      <c r="A643">
        <v>2026</v>
      </c>
      <c r="B643" t="s">
        <v>11</v>
      </c>
      <c r="C643" t="s">
        <v>42</v>
      </c>
      <c r="D643" s="5" t="b">
        <f>OR(NOT(ISNA(MATCH(Placement[[#This Row],[Placement]],USPGR[Institutions],0))),NOT(ISNA(MATCH(Placement[[#This Row],[Placement]],GLOBALPGR[Institutions],0))),NOT(ISNA(MATCH(Placement[[#This Row],[Placement]],AdditionalPhDs[Institutions],0))))</f>
        <v>1</v>
      </c>
    </row>
    <row r="644" spans="1:4">
      <c r="A644">
        <v>2026</v>
      </c>
      <c r="B644" t="s">
        <v>11</v>
      </c>
      <c r="C644" t="s">
        <v>35</v>
      </c>
      <c r="D644" s="5" t="b">
        <f>OR(NOT(ISNA(MATCH(Placement[[#This Row],[Placement]],USPGR[Institutions],0))),NOT(ISNA(MATCH(Placement[[#This Row],[Placement]],GLOBALPGR[Institutions],0))),NOT(ISNA(MATCH(Placement[[#This Row],[Placement]],AdditionalPhDs[Institutions],0))))</f>
        <v>1</v>
      </c>
    </row>
    <row r="645" spans="1:4">
      <c r="A645">
        <v>2026</v>
      </c>
      <c r="B645" t="s">
        <v>11</v>
      </c>
      <c r="C645" t="s">
        <v>108</v>
      </c>
      <c r="D645" s="5" t="b">
        <f>OR(NOT(ISNA(MATCH(Placement[[#This Row],[Placement]],USPGR[Institutions],0))),NOT(ISNA(MATCH(Placement[[#This Row],[Placement]],GLOBALPGR[Institutions],0))),NOT(ISNA(MATCH(Placement[[#This Row],[Placement]],AdditionalPhDs[Institutions],0))))</f>
        <v>1</v>
      </c>
    </row>
    <row r="646" spans="1:4">
      <c r="A646">
        <v>2026</v>
      </c>
      <c r="B646" t="s">
        <v>11</v>
      </c>
      <c r="C646" t="s">
        <v>28</v>
      </c>
      <c r="D646" s="5" t="b">
        <f>OR(NOT(ISNA(MATCH(Placement[[#This Row],[Placement]],USPGR[Institutions],0))),NOT(ISNA(MATCH(Placement[[#This Row],[Placement]],GLOBALPGR[Institutions],0))),NOT(ISNA(MATCH(Placement[[#This Row],[Placement]],AdditionalPhDs[Institutions],0))))</f>
        <v>1</v>
      </c>
    </row>
    <row r="647" spans="1:4">
      <c r="A647">
        <v>2026</v>
      </c>
      <c r="B647" t="s">
        <v>11</v>
      </c>
      <c r="C647" t="s">
        <v>53</v>
      </c>
      <c r="D647" s="5" t="b">
        <f>OR(NOT(ISNA(MATCH(Placement[[#This Row],[Placement]],USPGR[Institutions],0))),NOT(ISNA(MATCH(Placement[[#This Row],[Placement]],GLOBALPGR[Institutions],0))),NOT(ISNA(MATCH(Placement[[#This Row],[Placement]],AdditionalPhDs[Institutions],0))))</f>
        <v>1</v>
      </c>
    </row>
    <row r="648" spans="1:4">
      <c r="A648">
        <v>2026</v>
      </c>
      <c r="B648" s="23" t="s">
        <v>10</v>
      </c>
      <c r="C648" t="s">
        <v>35</v>
      </c>
      <c r="D648" s="5" t="b">
        <f>OR(NOT(ISNA(MATCH(Placement[[#This Row],[Placement]],USPGR[Institutions],0))),NOT(ISNA(MATCH(Placement[[#This Row],[Placement]],GLOBALPGR[Institutions],0))),NOT(ISNA(MATCH(Placement[[#This Row],[Placement]],AdditionalPhDs[Institutions],0))))</f>
        <v>1</v>
      </c>
    </row>
    <row r="649" spans="1:4">
      <c r="A649">
        <v>2026</v>
      </c>
      <c r="B649" s="23" t="s">
        <v>10</v>
      </c>
      <c r="C649" t="s">
        <v>89</v>
      </c>
      <c r="D649" s="5" t="b">
        <f>OR(NOT(ISNA(MATCH(Placement[[#This Row],[Placement]],USPGR[Institutions],0))),NOT(ISNA(MATCH(Placement[[#This Row],[Placement]],GLOBALPGR[Institutions],0))),NOT(ISNA(MATCH(Placement[[#This Row],[Placement]],AdditionalPhDs[Institutions],0))))</f>
        <v>1</v>
      </c>
    </row>
    <row r="650" spans="1:4">
      <c r="A650">
        <v>2026</v>
      </c>
      <c r="B650" s="23" t="s">
        <v>10</v>
      </c>
      <c r="C650" t="s">
        <v>51</v>
      </c>
      <c r="D650" s="5" t="b">
        <f>OR(NOT(ISNA(MATCH(Placement[[#This Row],[Placement]],USPGR[Institutions],0))),NOT(ISNA(MATCH(Placement[[#This Row],[Placement]],GLOBALPGR[Institutions],0))),NOT(ISNA(MATCH(Placement[[#This Row],[Placement]],AdditionalPhDs[Institutions],0))))</f>
        <v>1</v>
      </c>
    </row>
    <row r="651" spans="1:4">
      <c r="A651">
        <v>2026</v>
      </c>
      <c r="B651" t="s">
        <v>7</v>
      </c>
      <c r="C651" s="3" t="s">
        <v>103</v>
      </c>
      <c r="D651" s="5" t="b">
        <f>OR(NOT(ISNA(MATCH(Placement[[#This Row],[Placement]],USPGR[Institutions],0))),NOT(ISNA(MATCH(Placement[[#This Row],[Placement]],GLOBALPGR[Institutions],0))),NOT(ISNA(MATCH(Placement[[#This Row],[Placement]],AdditionalPhDs[Institutions],0))))</f>
        <v>1</v>
      </c>
    </row>
    <row r="652" spans="1:4">
      <c r="A652">
        <v>2026</v>
      </c>
      <c r="B652" t="s">
        <v>7</v>
      </c>
      <c r="C652" t="s">
        <v>59</v>
      </c>
      <c r="D652" s="5" t="b">
        <f>OR(NOT(ISNA(MATCH(Placement[[#This Row],[Placement]],USPGR[Institutions],0))),NOT(ISNA(MATCH(Placement[[#This Row],[Placement]],GLOBALPGR[Institutions],0))),NOT(ISNA(MATCH(Placement[[#This Row],[Placement]],AdditionalPhDs[Institutions],0))))</f>
        <v>1</v>
      </c>
    </row>
    <row r="653" spans="1:4">
      <c r="A653">
        <v>2026</v>
      </c>
      <c r="B653" t="s">
        <v>7</v>
      </c>
      <c r="C653" t="s">
        <v>39</v>
      </c>
      <c r="D653" s="5" t="b">
        <f>OR(NOT(ISNA(MATCH(Placement[[#This Row],[Placement]],USPGR[Institutions],0))),NOT(ISNA(MATCH(Placement[[#This Row],[Placement]],GLOBALPGR[Institutions],0))),NOT(ISNA(MATCH(Placement[[#This Row],[Placement]],AdditionalPhDs[Institutions],0))))</f>
        <v>1</v>
      </c>
    </row>
    <row r="654" spans="1:4">
      <c r="A654">
        <v>2026</v>
      </c>
      <c r="B654" s="25" t="s">
        <v>16</v>
      </c>
      <c r="C654" s="25" t="s">
        <v>40</v>
      </c>
      <c r="D654" s="26" t="b">
        <f>OR(NOT(ISNA(MATCH(Placement[[#This Row],[Placement]],USPGR[Institutions],0))),NOT(ISNA(MATCH(Placement[[#This Row],[Placement]],GLOBALPGR[Institutions],0))),NOT(ISNA(MATCH(Placement[[#This Row],[Placement]],AdditionalPhDs[Institutions],0))))</f>
        <v>1</v>
      </c>
    </row>
    <row r="655" spans="1:4">
      <c r="A655">
        <v>2026</v>
      </c>
      <c r="B655" s="25" t="s">
        <v>16</v>
      </c>
      <c r="C655" s="25" t="s">
        <v>278</v>
      </c>
      <c r="D655" s="26" t="b">
        <f>OR(NOT(ISNA(MATCH(Placement[[#This Row],[Placement]],USPGR[Institutions],0))),NOT(ISNA(MATCH(Placement[[#This Row],[Placement]],GLOBALPGR[Institutions],0))),NOT(ISNA(MATCH(Placement[[#This Row],[Placement]],AdditionalPhDs[Institutions],0))))</f>
        <v>0</v>
      </c>
    </row>
    <row r="656" spans="1:4">
      <c r="A656">
        <v>2026</v>
      </c>
      <c r="B656" s="25" t="s">
        <v>16</v>
      </c>
      <c r="C656" s="25" t="s">
        <v>108</v>
      </c>
      <c r="D656" s="26" t="b">
        <f>OR(NOT(ISNA(MATCH(Placement[[#This Row],[Placement]],USPGR[Institutions],0))),NOT(ISNA(MATCH(Placement[[#This Row],[Placement]],GLOBALPGR[Institutions],0))),NOT(ISNA(MATCH(Placement[[#This Row],[Placement]],AdditionalPhDs[Institutions],0))))</f>
        <v>1</v>
      </c>
    </row>
    <row r="657" spans="1:4">
      <c r="A657">
        <v>2026</v>
      </c>
      <c r="B657" s="25" t="s">
        <v>16</v>
      </c>
      <c r="C657" s="25" t="s">
        <v>115</v>
      </c>
      <c r="D657" s="26" t="b">
        <f>OR(NOT(ISNA(MATCH(Placement[[#This Row],[Placement]],USPGR[Institutions],0))),NOT(ISNA(MATCH(Placement[[#This Row],[Placement]],GLOBALPGR[Institutions],0))),NOT(ISNA(MATCH(Placement[[#This Row],[Placement]],AdditionalPhDs[Institutions],0))))</f>
        <v>0</v>
      </c>
    </row>
    <row r="658" spans="1:4">
      <c r="A658">
        <v>2026</v>
      </c>
      <c r="B658" s="25" t="s">
        <v>16</v>
      </c>
      <c r="C658" s="25" t="s">
        <v>83</v>
      </c>
      <c r="D658" s="26" t="b">
        <f>OR(NOT(ISNA(MATCH(Placement[[#This Row],[Placement]],USPGR[Institutions],0))),NOT(ISNA(MATCH(Placement[[#This Row],[Placement]],GLOBALPGR[Institutions],0))),NOT(ISNA(MATCH(Placement[[#This Row],[Placement]],AdditionalPhDs[Institutions],0))))</f>
        <v>0</v>
      </c>
    </row>
    <row r="659" spans="1:4">
      <c r="A659">
        <v>2026</v>
      </c>
      <c r="B659" s="25" t="s">
        <v>16</v>
      </c>
      <c r="C659" s="25" t="s">
        <v>33</v>
      </c>
      <c r="D659" s="26" t="b">
        <f>OR(NOT(ISNA(MATCH(Placement[[#This Row],[Placement]],USPGR[Institutions],0))),NOT(ISNA(MATCH(Placement[[#This Row],[Placement]],GLOBALPGR[Institutions],0))),NOT(ISNA(MATCH(Placement[[#This Row],[Placement]],AdditionalPhDs[Institutions],0))))</f>
        <v>1</v>
      </c>
    </row>
    <row r="660" spans="1:4">
      <c r="A660">
        <v>2026</v>
      </c>
      <c r="B660" s="25" t="s">
        <v>16</v>
      </c>
      <c r="C660" s="25" t="s">
        <v>70</v>
      </c>
      <c r="D660" s="26" t="b">
        <f>OR(NOT(ISNA(MATCH(Placement[[#This Row],[Placement]],USPGR[Institutions],0))),NOT(ISNA(MATCH(Placement[[#This Row],[Placement]],GLOBALPGR[Institutions],0))),NOT(ISNA(MATCH(Placement[[#This Row],[Placement]],AdditionalPhDs[Institutions],0))))</f>
        <v>1</v>
      </c>
    </row>
    <row r="661" spans="1:4">
      <c r="A661">
        <v>2026</v>
      </c>
      <c r="B661" s="25" t="s">
        <v>16</v>
      </c>
      <c r="C661" s="25" t="s">
        <v>108</v>
      </c>
      <c r="D661" s="26" t="b">
        <f>OR(NOT(ISNA(MATCH(Placement[[#This Row],[Placement]],USPGR[Institutions],0))),NOT(ISNA(MATCH(Placement[[#This Row],[Placement]],GLOBALPGR[Institutions],0))),NOT(ISNA(MATCH(Placement[[#This Row],[Placement]],AdditionalPhDs[Institutions],0))))</f>
        <v>1</v>
      </c>
    </row>
    <row r="662" spans="1:4">
      <c r="B662" s="25"/>
      <c r="C662" s="25"/>
      <c r="D662" s="26" t="b">
        <f>OR(NOT(ISNA(MATCH(Placement[[#This Row],[Placement]],USPGR[Institutions],0))),NOT(ISNA(MATCH(Placement[[#This Row],[Placement]],GLOBALPGR[Institutions],0))),NOT(ISNA(MATCH(Placement[[#This Row],[Placement]],AdditionalPhDs[Institutions],0))))</f>
        <v>1</v>
      </c>
    </row>
    <row r="663" spans="1:4">
      <c r="B663" s="25"/>
      <c r="C663" s="25"/>
      <c r="D663" s="26" t="b">
        <f>OR(NOT(ISNA(MATCH(Placement[[#This Row],[Placement]],USPGR[Institutions],0))),NOT(ISNA(MATCH(Placement[[#This Row],[Placement]],GLOBALPGR[Institutions],0))),NOT(ISNA(MATCH(Placement[[#This Row],[Placement]],AdditionalPhDs[Institutions],0))))</f>
        <v>1</v>
      </c>
    </row>
    <row r="664" spans="1:4">
      <c r="B664" s="25"/>
      <c r="C664" s="25"/>
      <c r="D664" s="26" t="b">
        <f>OR(NOT(ISNA(MATCH(Placement[[#This Row],[Placement]],USPGR[Institutions],0))),NOT(ISNA(MATCH(Placement[[#This Row],[Placement]],GLOBALPGR[Institutions],0))),NOT(ISNA(MATCH(Placement[[#This Row],[Placement]],AdditionalPhDs[Institutions],0))))</f>
        <v>1</v>
      </c>
    </row>
    <row r="665" spans="1:4">
      <c r="B665" s="25"/>
      <c r="C665" s="25"/>
      <c r="D665" s="26" t="b">
        <f>OR(NOT(ISNA(MATCH(Placement[[#This Row],[Placement]],USPGR[Institutions],0))),NOT(ISNA(MATCH(Placement[[#This Row],[Placement]],GLOBALPGR[Institutions],0))),NOT(ISNA(MATCH(Placement[[#This Row],[Placement]],AdditionalPhDs[Institutions],0))))</f>
        <v>1</v>
      </c>
    </row>
  </sheetData>
  <conditionalFormatting sqref="B435:B439">
    <cfRule type="expression" dxfId="14" priority="50">
      <formula>AND(NOT(ISBLANK($J435)),$J435=FALSE)</formula>
    </cfRule>
  </conditionalFormatting>
  <conditionalFormatting sqref="B441:B444">
    <cfRule type="expression" dxfId="13" priority="43">
      <formula>AND(NOT(ISBLANK($J441)),$J441=FALSE)</formula>
    </cfRule>
  </conditionalFormatting>
  <conditionalFormatting sqref="B465:B476">
    <cfRule type="expression" dxfId="12" priority="38">
      <formula>AND(NOT(ISBLANK($J465)),$J465=FALSE)</formula>
    </cfRule>
  </conditionalFormatting>
  <conditionalFormatting sqref="B479:B482">
    <cfRule type="expression" dxfId="11" priority="34">
      <formula>AND(NOT(ISBLANK($J479)),$J479=FALSE)</formula>
    </cfRule>
  </conditionalFormatting>
  <conditionalFormatting sqref="B483:B487">
    <cfRule type="expression" dxfId="10" priority="33">
      <formula>AND(NOT(ISBLANK($J478)),$J478=FALSE)</formula>
    </cfRule>
  </conditionalFormatting>
  <conditionalFormatting sqref="B488:B498">
    <cfRule type="expression" dxfId="9" priority="26">
      <formula>AND(NOT(ISBLANK($J488)),$J488=FALSE)</formula>
    </cfRule>
  </conditionalFormatting>
  <conditionalFormatting sqref="B500:B509">
    <cfRule type="expression" dxfId="8" priority="25">
      <formula>AND(NOT(ISBLANK($J500)),$J500=FALSE)</formula>
    </cfRule>
  </conditionalFormatting>
  <conditionalFormatting sqref="B513:B523">
    <cfRule type="expression" dxfId="7" priority="22">
      <formula>AND(NOT(ISBLANK($J513)),$J513=FALSE)</formula>
    </cfRule>
  </conditionalFormatting>
  <conditionalFormatting sqref="B527:B543">
    <cfRule type="expression" dxfId="6" priority="11">
      <formula>AND(NOT(ISBLANK($J527)),$J527=FALSE)</formula>
    </cfRule>
  </conditionalFormatting>
  <conditionalFormatting sqref="B594:B597">
    <cfRule type="expression" dxfId="5" priority="10">
      <formula>AND(NOT(ISBLANK($J594)),$J594=FALSE)</formula>
    </cfRule>
  </conditionalFormatting>
  <conditionalFormatting sqref="B608:B610">
    <cfRule type="expression" dxfId="4" priority="7">
      <formula>AND(NOT(ISBLANK($J608)),$J608=FALSE)</formula>
    </cfRule>
  </conditionalFormatting>
  <conditionalFormatting sqref="B648:B653">
    <cfRule type="expression" dxfId="3" priority="1">
      <formula>AND(NOT(ISBLANK($J648)),$J648=FALSE)</formula>
    </cfRule>
  </conditionalFormatting>
  <conditionalFormatting sqref="C2:C428 C434:C476 C482 C499:C581 C583:C639 C646:C100000">
    <cfRule type="expression" dxfId="2" priority="67">
      <formula>AND(NOT(ISBLANK($D2)),$D2=FALSE)</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49CCC-8CE7-844D-9098-4A12916E19F3}">
  <dimension ref="A1:C12"/>
  <sheetViews>
    <sheetView topLeftCell="A2" workbookViewId="0">
      <selection activeCell="A13" sqref="A13"/>
    </sheetView>
  </sheetViews>
  <sheetFormatPr defaultColWidth="11" defaultRowHeight="15.6"/>
  <cols>
    <col min="1" max="1" width="7.3984375" bestFit="1" customWidth="1"/>
    <col min="2" max="2" width="24.59765625" customWidth="1"/>
    <col min="3" max="3" width="31.5" customWidth="1"/>
  </cols>
  <sheetData>
    <row r="1" spans="1:3">
      <c r="A1" t="s">
        <v>1</v>
      </c>
      <c r="B1" t="s">
        <v>0</v>
      </c>
      <c r="C1" t="s">
        <v>191</v>
      </c>
    </row>
    <row r="2" spans="1:3">
      <c r="A2">
        <v>2019</v>
      </c>
      <c r="B2" t="s">
        <v>188</v>
      </c>
      <c r="C2" t="s">
        <v>92</v>
      </c>
    </row>
    <row r="3" spans="1:3">
      <c r="A3">
        <v>2018</v>
      </c>
      <c r="B3" t="s">
        <v>32</v>
      </c>
      <c r="C3" t="s">
        <v>86</v>
      </c>
    </row>
    <row r="4" spans="1:3">
      <c r="A4">
        <v>2019</v>
      </c>
      <c r="B4" t="s">
        <v>199</v>
      </c>
      <c r="C4" t="s">
        <v>200</v>
      </c>
    </row>
    <row r="5" spans="1:3">
      <c r="A5">
        <v>2026</v>
      </c>
      <c r="B5" t="s">
        <v>8</v>
      </c>
      <c r="C5" t="s">
        <v>281</v>
      </c>
    </row>
    <row r="6" spans="1:3">
      <c r="A6">
        <v>2026</v>
      </c>
      <c r="B6" t="s">
        <v>19</v>
      </c>
      <c r="C6" t="s">
        <v>59</v>
      </c>
    </row>
    <row r="7" spans="1:3">
      <c r="A7">
        <v>2026</v>
      </c>
      <c r="B7" t="s">
        <v>188</v>
      </c>
      <c r="C7" t="s">
        <v>283</v>
      </c>
    </row>
    <row r="8" spans="1:3">
      <c r="A8">
        <v>2026</v>
      </c>
      <c r="B8" t="s">
        <v>15</v>
      </c>
      <c r="C8" t="s">
        <v>284</v>
      </c>
    </row>
    <row r="9" spans="1:3">
      <c r="A9">
        <v>2026</v>
      </c>
      <c r="B9" t="s">
        <v>11</v>
      </c>
      <c r="C9" t="s">
        <v>42</v>
      </c>
    </row>
    <row r="10" spans="1:3">
      <c r="A10">
        <v>2026</v>
      </c>
      <c r="B10" t="s">
        <v>11</v>
      </c>
      <c r="C10" t="s">
        <v>65</v>
      </c>
    </row>
    <row r="11" spans="1:3">
      <c r="A11">
        <v>2026</v>
      </c>
      <c r="B11" t="s">
        <v>11</v>
      </c>
      <c r="C11" t="s">
        <v>90</v>
      </c>
    </row>
    <row r="12" spans="1:3">
      <c r="A12">
        <v>2026</v>
      </c>
      <c r="B12" s="23" t="s">
        <v>10</v>
      </c>
      <c r="C12" t="s">
        <v>104</v>
      </c>
    </row>
  </sheetData>
  <conditionalFormatting sqref="B12">
    <cfRule type="expression" dxfId="1" priority="1">
      <formula>AND(NOT(ISBLANK($J12)),$J12=FALSE)</formula>
    </cfRule>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FDA8-C797-B448-88EC-E47C6548DFB9}">
  <dimension ref="A1:I23"/>
  <sheetViews>
    <sheetView workbookViewId="0">
      <selection activeCell="I3" sqref="I3"/>
    </sheetView>
  </sheetViews>
  <sheetFormatPr defaultColWidth="11" defaultRowHeight="15.6"/>
  <cols>
    <col min="1" max="1" width="33.8984375" bestFit="1" customWidth="1"/>
  </cols>
  <sheetData>
    <row r="1" spans="1:9">
      <c r="A1" t="s">
        <v>0</v>
      </c>
      <c r="B1" t="s">
        <v>117</v>
      </c>
      <c r="C1" t="s">
        <v>118</v>
      </c>
      <c r="D1" t="s">
        <v>119</v>
      </c>
      <c r="E1" t="s">
        <v>120</v>
      </c>
      <c r="F1" t="s">
        <v>121</v>
      </c>
      <c r="G1" t="s">
        <v>122</v>
      </c>
      <c r="H1" t="s">
        <v>270</v>
      </c>
      <c r="I1" t="s">
        <v>274</v>
      </c>
    </row>
    <row r="2" spans="1:9">
      <c r="A2" t="s">
        <v>20</v>
      </c>
      <c r="B2" s="4" t="str">
        <f>IF(COUNTIFS('Annual Records'!$B$2:$B$9999,$A2,'Annual Records'!$A$2:$A$9999,YearRecord[[#Headers],[2018]])&gt;=1,"X","")</f>
        <v>X</v>
      </c>
      <c r="C2" s="4" t="str">
        <f>IF(COUNTIFS('Annual Records'!$B$2:$B$9999,$A2,'Annual Records'!$A$2:$A$9999,YearRecord[[#Headers],[2019]])&gt;=1,"X","")</f>
        <v>X</v>
      </c>
      <c r="D2" s="4" t="str">
        <f>IF(COUNTIFS('Annual Records'!$B$2:$B$9999,$A2,'Annual Records'!$A$2:$A$9999,YearRecord[[#Headers],[2020]])&gt;=1,"X","")</f>
        <v>X</v>
      </c>
      <c r="E2" s="4" t="str">
        <f>IF(COUNTIFS('Annual Records'!$B$2:$B$9999,$A2,'Annual Records'!$A$2:$A$9999,YearRecord[[#Headers],[2021]])&gt;=1,"X","")</f>
        <v>X</v>
      </c>
      <c r="F2" s="4" t="str">
        <f>IF(COUNTIFS('Annual Records'!$B$2:$B$9999,$A2,'Annual Records'!$A$2:$A$9999,YearRecord[[#Headers],[2022]])&gt;=1,"X","")</f>
        <v>X</v>
      </c>
      <c r="G2" s="4" t="str">
        <f>IF(COUNTIFS('Annual Records'!$B$2:$B$9999,$A2,'Annual Records'!$A$2:$A$9999,YearRecord[[#Headers],[2023]])&gt;=1,"X","")</f>
        <v>X</v>
      </c>
      <c r="H2" s="4" t="str">
        <f>IF(COUNTIFS('Annual Records'!$B$2:$B$9999,$A2,'Annual Records'!$A$2:$A$9999,YearRecord[[#Headers],[2024]])&gt;=1,"X","")</f>
        <v>X</v>
      </c>
      <c r="I2" s="4"/>
    </row>
    <row r="3" spans="1:9">
      <c r="A3" t="s">
        <v>18</v>
      </c>
      <c r="B3" s="4" t="str">
        <f>IF(COUNTIFS('Annual Records'!$B$2:$B$9999,$A3,'Annual Records'!$A$2:$A$9999,YearRecord[[#Headers],[2018]])&gt;=1,"X","")</f>
        <v>X</v>
      </c>
      <c r="C3" s="4" t="str">
        <f>IF(COUNTIFS('Annual Records'!$B$2:$B$9999,$A3,'Annual Records'!$A$2:$A$9999,YearRecord[[#Headers],[2019]])&gt;=1,"X","")</f>
        <v>X</v>
      </c>
      <c r="D3" s="4" t="str">
        <f>IF(COUNTIFS('Annual Records'!$B$2:$B$9999,$A3,'Annual Records'!$A$2:$A$9999,YearRecord[[#Headers],[2020]])&gt;=1,"X","")</f>
        <v>X</v>
      </c>
      <c r="E3" s="4" t="str">
        <f>IF(COUNTIFS('Annual Records'!$B$2:$B$9999,$A3,'Annual Records'!$A$2:$A$9999,YearRecord[[#Headers],[2021]])&gt;=1,"X","")</f>
        <v>X</v>
      </c>
      <c r="F3" s="4" t="str">
        <f>IF(COUNTIFS('Annual Records'!$B$2:$B$9999,$A3,'Annual Records'!$A$2:$A$9999,YearRecord[[#Headers],[2022]])&gt;=1,"X","")</f>
        <v>X</v>
      </c>
      <c r="G3" s="4" t="str">
        <f>IF(COUNTIFS('Annual Records'!$B$2:$B$9999,$A3,'Annual Records'!$A$2:$A$9999,YearRecord[[#Headers],[2023]])&gt;=1,"X","")</f>
        <v>X</v>
      </c>
      <c r="H3" s="4" t="str">
        <f>IF(COUNTIFS('Annual Records'!$B$2:$B$9999,$A3,'Annual Records'!$A$2:$A$9999,YearRecord[[#Headers],[2024]])&gt;=1,"X","")</f>
        <v>X</v>
      </c>
      <c r="I3" s="4" t="s">
        <v>203</v>
      </c>
    </row>
    <row r="4" spans="1:9">
      <c r="A4" t="s">
        <v>17</v>
      </c>
      <c r="B4" s="4" t="str">
        <f>IF(COUNTIFS('Annual Records'!$B$2:$B$9999,$A4,'Annual Records'!$A$2:$A$9999,YearRecord[[#Headers],[2018]])&gt;=1,"X","")</f>
        <v>X</v>
      </c>
      <c r="C4" s="4" t="str">
        <f>IF(COUNTIFS('Annual Records'!$B$2:$B$9999,$A4,'Annual Records'!$A$2:$A$9999,YearRecord[[#Headers],[2019]])&gt;=1,"X","")</f>
        <v>X</v>
      </c>
      <c r="D4" s="4" t="str">
        <f>IF(COUNTIFS('Annual Records'!$B$2:$B$9999,$A4,'Annual Records'!$A$2:$A$9999,YearRecord[[#Headers],[2020]])&gt;=1,"X","")</f>
        <v>X</v>
      </c>
      <c r="E4" s="4" t="str">
        <f>IF(COUNTIFS('Annual Records'!$B$2:$B$9999,$A4,'Annual Records'!$A$2:$A$9999,YearRecord[[#Headers],[2021]])&gt;=1,"X","")</f>
        <v>X</v>
      </c>
      <c r="F4" s="4" t="str">
        <f>IF(COUNTIFS('Annual Records'!$B$2:$B$9999,$A4,'Annual Records'!$A$2:$A$9999,YearRecord[[#Headers],[2022]])&gt;=1,"X","")</f>
        <v>X</v>
      </c>
      <c r="G4" s="4" t="str">
        <f>IF(COUNTIFS('Annual Records'!$B$2:$B$9999,$A4,'Annual Records'!$A$2:$A$9999,YearRecord[[#Headers],[2023]])&gt;=1,"X","")</f>
        <v>X</v>
      </c>
      <c r="H4" s="4" t="str">
        <f>IF(COUNTIFS('Annual Records'!$B$2:$B$9999,$A4,'Annual Records'!$A$2:$A$9999,YearRecord[[#Headers],[2024]])&gt;=1,"X","")</f>
        <v>X</v>
      </c>
      <c r="I4" s="4" t="s">
        <v>203</v>
      </c>
    </row>
    <row r="5" spans="1:9">
      <c r="A5" t="s">
        <v>16</v>
      </c>
      <c r="B5" s="4" t="str">
        <f>IF(COUNTIFS('Annual Records'!$B$2:$B$9999,$A5,'Annual Records'!$A$2:$A$9999,YearRecord[[#Headers],[2018]])&gt;=1,"X","")</f>
        <v>X</v>
      </c>
      <c r="C5" s="4" t="str">
        <f>IF(COUNTIFS('Annual Records'!$B$2:$B$9999,$A5,'Annual Records'!$A$2:$A$9999,YearRecord[[#Headers],[2019]])&gt;=1,"X","")</f>
        <v>X</v>
      </c>
      <c r="D5" s="4" t="str">
        <f>IF(COUNTIFS('Annual Records'!$B$2:$B$9999,$A5,'Annual Records'!$A$2:$A$9999,YearRecord[[#Headers],[2020]])&gt;=1,"X","")</f>
        <v>X</v>
      </c>
      <c r="E5" s="4" t="str">
        <f>IF(COUNTIFS('Annual Records'!$B$2:$B$9999,$A5,'Annual Records'!$A$2:$A$9999,YearRecord[[#Headers],[2021]])&gt;=1,"X","")</f>
        <v>X</v>
      </c>
      <c r="F5" s="4" t="str">
        <f>IF(COUNTIFS('Annual Records'!$B$2:$B$9999,$A5,'Annual Records'!$A$2:$A$9999,YearRecord[[#Headers],[2022]])&gt;=1,"X","")</f>
        <v>X</v>
      </c>
      <c r="G5" s="4" t="str">
        <f>IF(COUNTIFS('Annual Records'!$B$2:$B$9999,$A5,'Annual Records'!$A$2:$A$9999,YearRecord[[#Headers],[2023]])&gt;=1,"X","")</f>
        <v>X</v>
      </c>
      <c r="H5" s="4" t="str">
        <f>IF(COUNTIFS('Annual Records'!$B$2:$B$9999,$A5,'Annual Records'!$A$2:$A$9999,YearRecord[[#Headers],[2024]])&gt;=1,"X","")</f>
        <v>X</v>
      </c>
      <c r="I5" s="4" t="s">
        <v>275</v>
      </c>
    </row>
    <row r="6" spans="1:9">
      <c r="A6" t="s">
        <v>15</v>
      </c>
      <c r="B6" s="4" t="str">
        <f>IF(COUNTIFS('Annual Records'!$B$2:$B$9999,$A6,'Annual Records'!$A$2:$A$9999,YearRecord[[#Headers],[2018]])&gt;=1,"X","")</f>
        <v>X</v>
      </c>
      <c r="C6" s="4" t="str">
        <f>IF(COUNTIFS('Annual Records'!$B$2:$B$9999,$A6,'Annual Records'!$A$2:$A$9999,YearRecord[[#Headers],[2019]])&gt;=1,"X","")</f>
        <v>X</v>
      </c>
      <c r="D6" s="4" t="str">
        <f>IF(COUNTIFS('Annual Records'!$B$2:$B$9999,$A6,'Annual Records'!$A$2:$A$9999,YearRecord[[#Headers],[2020]])&gt;=1,"X","")</f>
        <v>X</v>
      </c>
      <c r="E6" s="4" t="str">
        <f>IF(COUNTIFS('Annual Records'!$B$2:$B$9999,$A6,'Annual Records'!$A$2:$A$9999,YearRecord[[#Headers],[2021]])&gt;=1,"X","")</f>
        <v>X</v>
      </c>
      <c r="F6" s="4" t="str">
        <f>IF(COUNTIFS('Annual Records'!$B$2:$B$9999,$A6,'Annual Records'!$A$2:$A$9999,YearRecord[[#Headers],[2022]])&gt;=1,"X","")</f>
        <v>X</v>
      </c>
      <c r="G6" s="4" t="str">
        <f>IF(COUNTIFS('Annual Records'!$B$2:$B$9999,$A6,'Annual Records'!$A$2:$A$9999,YearRecord[[#Headers],[2023]])&gt;=1,"X","")</f>
        <v>X</v>
      </c>
      <c r="H6" s="4" t="str">
        <f>IF(COUNTIFS('Annual Records'!$B$2:$B$9999,$A6,'Annual Records'!$A$2:$A$9999,YearRecord[[#Headers],[2024]])&gt;=1,"X","")</f>
        <v>X</v>
      </c>
      <c r="I6" s="4" t="s">
        <v>275</v>
      </c>
    </row>
    <row r="7" spans="1:9">
      <c r="A7" t="s">
        <v>14</v>
      </c>
      <c r="B7" s="4" t="str">
        <f>IF(COUNTIFS('Annual Records'!$B$2:$B$9999,$A7,'Annual Records'!$A$2:$A$9999,YearRecord[[#Headers],[2018]])&gt;=1,"X","")</f>
        <v>X</v>
      </c>
      <c r="C7" s="4" t="str">
        <f>IF(COUNTIFS('Annual Records'!$B$2:$B$9999,$A7,'Annual Records'!$A$2:$A$9999,YearRecord[[#Headers],[2019]])&gt;=1,"X","")</f>
        <v>X</v>
      </c>
      <c r="D7" s="4" t="str">
        <f>IF(COUNTIFS('Annual Records'!$B$2:$B$9999,$A7,'Annual Records'!$A$2:$A$9999,YearRecord[[#Headers],[2020]])&gt;=1,"X","")</f>
        <v>X</v>
      </c>
      <c r="E7" s="4" t="str">
        <f>IF(COUNTIFS('Annual Records'!$B$2:$B$9999,$A7,'Annual Records'!$A$2:$A$9999,YearRecord[[#Headers],[2021]])&gt;=1,"X","")</f>
        <v>X</v>
      </c>
      <c r="F7" s="4" t="str">
        <f>IF(COUNTIFS('Annual Records'!$B$2:$B$9999,$A7,'Annual Records'!$A$2:$A$9999,YearRecord[[#Headers],[2022]])&gt;=1,"X","")</f>
        <v>X</v>
      </c>
      <c r="G7" s="4" t="str">
        <f>IF(COUNTIFS('Annual Records'!$B$2:$B$9999,$A7,'Annual Records'!$A$2:$A$9999,YearRecord[[#Headers],[2023]])&gt;=1,"X","")</f>
        <v>X</v>
      </c>
      <c r="H7" s="4" t="str">
        <f>IF(COUNTIFS('Annual Records'!$B$2:$B$9999,$A7,'Annual Records'!$A$2:$A$9999,YearRecord[[#Headers],[2024]])&gt;=1,"X","")</f>
        <v>X</v>
      </c>
      <c r="I7" s="4" t="s">
        <v>203</v>
      </c>
    </row>
    <row r="8" spans="1:9">
      <c r="A8" t="s">
        <v>24</v>
      </c>
      <c r="B8" s="4" t="str">
        <f>IF(COUNTIFS('Annual Records'!$B$2:$B$9999,$A8,'Annual Records'!$A$2:$A$9999,YearRecord[[#Headers],[2018]])&gt;=1,"X","")</f>
        <v>X</v>
      </c>
      <c r="C8" s="4" t="str">
        <f>IF(COUNTIFS('Annual Records'!$B$2:$B$9999,$A8,'Annual Records'!$A$2:$A$9999,YearRecord[[#Headers],[2019]])&gt;=1,"X","")</f>
        <v>X</v>
      </c>
      <c r="D8" s="4" t="str">
        <f>IF(COUNTIFS('Annual Records'!$B$2:$B$9999,$A8,'Annual Records'!$A$2:$A$9999,YearRecord[[#Headers],[2020]])&gt;=1,"X","")</f>
        <v>X</v>
      </c>
      <c r="E8" s="4" t="str">
        <f>IF(COUNTIFS('Annual Records'!$B$2:$B$9999,$A8,'Annual Records'!$A$2:$A$9999,YearRecord[[#Headers],[2021]])&gt;=1,"X","")</f>
        <v>X</v>
      </c>
      <c r="F8" s="4" t="str">
        <f>IF(COUNTIFS('Annual Records'!$B$2:$B$9999,$A8,'Annual Records'!$A$2:$A$9999,YearRecord[[#Headers],[2022]])&gt;=1,"X","")</f>
        <v>X</v>
      </c>
      <c r="G8" s="4" t="str">
        <f>IF(COUNTIFS('Annual Records'!$B$2:$B$9999,$A8,'Annual Records'!$A$2:$A$9999,YearRecord[[#Headers],[2023]])&gt;=1,"X","")</f>
        <v>X</v>
      </c>
      <c r="H8" s="4" t="str">
        <f>IF(COUNTIFS('Annual Records'!$B$2:$B$9999,$A8,'Annual Records'!$A$2:$A$9999,YearRecord[[#Headers],[2024]])&gt;=1,"X","")</f>
        <v>X</v>
      </c>
      <c r="I8" s="4" t="s">
        <v>203</v>
      </c>
    </row>
    <row r="9" spans="1:9">
      <c r="A9" t="s">
        <v>13</v>
      </c>
      <c r="B9" s="4" t="str">
        <f>IF(COUNTIFS('Annual Records'!$B$2:$B$9999,$A9,'Annual Records'!$A$2:$A$9999,YearRecord[[#Headers],[2018]])&gt;=1,"X","")</f>
        <v/>
      </c>
      <c r="C9" s="4" t="str">
        <f>IF(COUNTIFS('Annual Records'!$B$2:$B$9999,$A9,'Annual Records'!$A$2:$A$9999,YearRecord[[#Headers],[2019]])&gt;=1,"X","")</f>
        <v>X</v>
      </c>
      <c r="D9" s="4" t="str">
        <f>IF(COUNTIFS('Annual Records'!$B$2:$B$9999,$A9,'Annual Records'!$A$2:$A$9999,YearRecord[[#Headers],[2020]])&gt;=1,"X","")</f>
        <v>X</v>
      </c>
      <c r="E9" s="4" t="str">
        <f>IF(COUNTIFS('Annual Records'!$B$2:$B$9999,$A9,'Annual Records'!$A$2:$A$9999,YearRecord[[#Headers],[2021]])&gt;=1,"X","")</f>
        <v>X</v>
      </c>
      <c r="F9" s="4" t="str">
        <f>IF(COUNTIFS('Annual Records'!$B$2:$B$9999,$A9,'Annual Records'!$A$2:$A$9999,YearRecord[[#Headers],[2022]])&gt;=1,"X","")</f>
        <v>X</v>
      </c>
      <c r="G9" s="4" t="str">
        <f>IF(COUNTIFS('Annual Records'!$B$2:$B$9999,$A9,'Annual Records'!$A$2:$A$9999,YearRecord[[#Headers],[2023]])&gt;=1,"X","")</f>
        <v>X</v>
      </c>
      <c r="H9" s="4" t="str">
        <f>IF(COUNTIFS('Annual Records'!$B$2:$B$9999,$A9,'Annual Records'!$A$2:$A$9999,YearRecord[[#Headers],[2024]])&gt;=1,"X","")</f>
        <v>X</v>
      </c>
      <c r="I9" s="4" t="s">
        <v>203</v>
      </c>
    </row>
    <row r="10" spans="1:9">
      <c r="A10" t="s">
        <v>23</v>
      </c>
      <c r="B10" s="4" t="str">
        <f>IF(COUNTIFS('Annual Records'!$B$2:$B$9999,$A10,'Annual Records'!$A$2:$A$9999,YearRecord[[#Headers],[2018]])&gt;=1,"X","")</f>
        <v>X</v>
      </c>
      <c r="C10" s="4" t="str">
        <f>IF(COUNTIFS('Annual Records'!$B$2:$B$9999,$A10,'Annual Records'!$A$2:$A$9999,YearRecord[[#Headers],[2019]])&gt;=1,"X","")</f>
        <v>X</v>
      </c>
      <c r="D10" s="4" t="str">
        <f>IF(COUNTIFS('Annual Records'!$B$2:$B$9999,$A10,'Annual Records'!$A$2:$A$9999,YearRecord[[#Headers],[2020]])&gt;=1,"X","")</f>
        <v>X</v>
      </c>
      <c r="E10" s="4" t="str">
        <f>IF(COUNTIFS('Annual Records'!$B$2:$B$9999,$A10,'Annual Records'!$A$2:$A$9999,YearRecord[[#Headers],[2021]])&gt;=1,"X","")</f>
        <v>X</v>
      </c>
      <c r="F10" s="4" t="str">
        <f>IF(COUNTIFS('Annual Records'!$B$2:$B$9999,$A10,'Annual Records'!$A$2:$A$9999,YearRecord[[#Headers],[2022]])&gt;=1,"X","")</f>
        <v>X</v>
      </c>
      <c r="G10" s="4" t="str">
        <f>IF(COUNTIFS('Annual Records'!$B$2:$B$9999,$A10,'Annual Records'!$A$2:$A$9999,YearRecord[[#Headers],[2023]])&gt;=1,"X","")</f>
        <v>X</v>
      </c>
      <c r="H10" s="4" t="str">
        <f>IF(COUNTIFS('Annual Records'!$B$2:$B$9999,$A10,'Annual Records'!$A$2:$A$9999,YearRecord[[#Headers],[2024]])&gt;=1,"X","")</f>
        <v>X</v>
      </c>
      <c r="I10" s="4" t="s">
        <v>203</v>
      </c>
    </row>
    <row r="11" spans="1:9">
      <c r="A11" t="s">
        <v>12</v>
      </c>
      <c r="B11" s="4" t="str">
        <f>IF(COUNTIFS('Annual Records'!$B$2:$B$9999,$A11,'Annual Records'!$A$2:$A$9999,YearRecord[[#Headers],[2018]])&gt;=1,"X","")</f>
        <v>X</v>
      </c>
      <c r="C11" s="4" t="str">
        <f>IF(COUNTIFS('Annual Records'!$B$2:$B$9999,$A11,'Annual Records'!$A$2:$A$9999,YearRecord[[#Headers],[2019]])&gt;=1,"X","")</f>
        <v>X</v>
      </c>
      <c r="D11" s="4" t="str">
        <f>IF(COUNTIFS('Annual Records'!$B$2:$B$9999,$A11,'Annual Records'!$A$2:$A$9999,YearRecord[[#Headers],[2020]])&gt;=1,"X","")</f>
        <v>X</v>
      </c>
      <c r="E11" s="4" t="str">
        <f>IF(COUNTIFS('Annual Records'!$B$2:$B$9999,$A11,'Annual Records'!$A$2:$A$9999,YearRecord[[#Headers],[2021]])&gt;=1,"X","")</f>
        <v>X</v>
      </c>
      <c r="F11" s="4" t="str">
        <f>IF(COUNTIFS('Annual Records'!$B$2:$B$9999,$A11,'Annual Records'!$A$2:$A$9999,YearRecord[[#Headers],[2022]])&gt;=1,"X","")</f>
        <v>X</v>
      </c>
      <c r="G11" s="4" t="str">
        <f>IF(COUNTIFS('Annual Records'!$B$2:$B$9999,$A11,'Annual Records'!$A$2:$A$9999,YearRecord[[#Headers],[2023]])&gt;=1,"X","")</f>
        <v>X</v>
      </c>
      <c r="H11" s="4" t="str">
        <f>IF(COUNTIFS('Annual Records'!$B$2:$B$9999,$A11,'Annual Records'!$A$2:$A$9999,YearRecord[[#Headers],[2024]])&gt;=1,"X","")</f>
        <v>X</v>
      </c>
      <c r="I11" s="4" t="s">
        <v>203</v>
      </c>
    </row>
    <row r="12" spans="1:9">
      <c r="A12" t="s">
        <v>11</v>
      </c>
      <c r="B12" s="4" t="str">
        <f>IF(COUNTIFS('Annual Records'!$B$2:$B$9999,$A12,'Annual Records'!$A$2:$A$9999,YearRecord[[#Headers],[2018]])&gt;=1,"X","")</f>
        <v>X</v>
      </c>
      <c r="C12" s="4" t="str">
        <f>IF(COUNTIFS('Annual Records'!$B$2:$B$9999,$A12,'Annual Records'!$A$2:$A$9999,YearRecord[[#Headers],[2019]])&gt;=1,"X","")</f>
        <v>X</v>
      </c>
      <c r="D12" s="4" t="str">
        <f>IF(COUNTIFS('Annual Records'!$B$2:$B$9999,$A12,'Annual Records'!$A$2:$A$9999,YearRecord[[#Headers],[2020]])&gt;=1,"X","")</f>
        <v>X</v>
      </c>
      <c r="E12" s="4" t="str">
        <f>IF(COUNTIFS('Annual Records'!$B$2:$B$9999,$A12,'Annual Records'!$A$2:$A$9999,YearRecord[[#Headers],[2021]])&gt;=1,"X","")</f>
        <v>X</v>
      </c>
      <c r="F12" s="4" t="str">
        <f>IF(COUNTIFS('Annual Records'!$B$2:$B$9999,$A12,'Annual Records'!$A$2:$A$9999,YearRecord[[#Headers],[2022]])&gt;=1,"X","")</f>
        <v>X</v>
      </c>
      <c r="G12" s="4" t="str">
        <f>IF(COUNTIFS('Annual Records'!$B$2:$B$9999,$A12,'Annual Records'!$A$2:$A$9999,YearRecord[[#Headers],[2023]])&gt;=1,"X","")</f>
        <v>X</v>
      </c>
      <c r="H12" s="4" t="str">
        <f>IF(COUNTIFS('Annual Records'!$B$2:$B$9999,$A12,'Annual Records'!$A$2:$A$9999,YearRecord[[#Headers],[2024]])&gt;=1,"X","")</f>
        <v>X</v>
      </c>
      <c r="I12" s="4" t="s">
        <v>203</v>
      </c>
    </row>
    <row r="13" spans="1:9">
      <c r="A13" t="s">
        <v>10</v>
      </c>
      <c r="B13" s="4" t="str">
        <f>IF(COUNTIFS('Annual Records'!$B$2:$B$9999,$A13,'Annual Records'!$A$2:$A$9999,YearRecord[[#Headers],[2018]])&gt;=1,"X","")</f>
        <v>X</v>
      </c>
      <c r="C13" s="4" t="str">
        <f>IF(COUNTIFS('Annual Records'!$B$2:$B$9999,$A13,'Annual Records'!$A$2:$A$9999,YearRecord[[#Headers],[2019]])&gt;=1,"X","")</f>
        <v>X</v>
      </c>
      <c r="D13" s="4" t="str">
        <f>IF(COUNTIFS('Annual Records'!$B$2:$B$9999,$A13,'Annual Records'!$A$2:$A$9999,YearRecord[[#Headers],[2020]])&gt;=1,"X","")</f>
        <v>X</v>
      </c>
      <c r="E13" s="4" t="str">
        <f>IF(COUNTIFS('Annual Records'!$B$2:$B$9999,$A13,'Annual Records'!$A$2:$A$9999,YearRecord[[#Headers],[2021]])&gt;=1,"X","")</f>
        <v>X</v>
      </c>
      <c r="F13" s="4" t="str">
        <f>IF(COUNTIFS('Annual Records'!$B$2:$B$9999,$A13,'Annual Records'!$A$2:$A$9999,YearRecord[[#Headers],[2022]])&gt;=1,"X","")</f>
        <v>X</v>
      </c>
      <c r="G13" s="4" t="str">
        <f>IF(COUNTIFS('Annual Records'!$B$2:$B$9999,$A13,'Annual Records'!$A$2:$A$9999,YearRecord[[#Headers],[2023]])&gt;=1,"X","")</f>
        <v/>
      </c>
      <c r="H13" s="4" t="str">
        <f>IF(COUNTIFS('Annual Records'!$B$2:$B$9999,$A13,'Annual Records'!$A$2:$A$9999,YearRecord[[#Headers],[2024]])&gt;=1,"X","")</f>
        <v>X</v>
      </c>
      <c r="I13" s="4" t="s">
        <v>275</v>
      </c>
    </row>
    <row r="14" spans="1:9">
      <c r="A14" t="s">
        <v>22</v>
      </c>
      <c r="B14" s="4" t="str">
        <f>IF(COUNTIFS('Annual Records'!$B$2:$B$9999,$A14,'Annual Records'!$A$2:$A$9999,YearRecord[[#Headers],[2018]])&gt;=1,"X","")</f>
        <v>X</v>
      </c>
      <c r="C14" s="4" t="str">
        <f>IF(COUNTIFS('Annual Records'!$B$2:$B$9999,$A14,'Annual Records'!$A$2:$A$9999,YearRecord[[#Headers],[2019]])&gt;=1,"X","")</f>
        <v>X</v>
      </c>
      <c r="D14" s="4" t="str">
        <f>IF(COUNTIFS('Annual Records'!$B$2:$B$9999,$A14,'Annual Records'!$A$2:$A$9999,YearRecord[[#Headers],[2020]])&gt;=1,"X","")</f>
        <v>X</v>
      </c>
      <c r="E14" s="4" t="str">
        <f>IF(COUNTIFS('Annual Records'!$B$2:$B$9999,$A14,'Annual Records'!$A$2:$A$9999,YearRecord[[#Headers],[2021]])&gt;=1,"X","")</f>
        <v/>
      </c>
      <c r="F14" s="4" t="str">
        <f>IF(COUNTIFS('Annual Records'!$B$2:$B$9999,$A14,'Annual Records'!$A$2:$A$9999,YearRecord[[#Headers],[2022]])&gt;=1,"X","")</f>
        <v/>
      </c>
      <c r="G14" s="4" t="str">
        <f>IF(COUNTIFS('Annual Records'!$B$2:$B$9999,$A14,'Annual Records'!$A$2:$A$9999,YearRecord[[#Headers],[2023]])&gt;=1,"X","")</f>
        <v>X</v>
      </c>
      <c r="H14" s="4" t="str">
        <f>IF(COUNTIFS('Annual Records'!$B$2:$B$9999,$A14,'Annual Records'!$A$2:$A$9999,YearRecord[[#Headers],[2024]])&gt;=1,"X","")</f>
        <v>X</v>
      </c>
      <c r="I14" s="4"/>
    </row>
    <row r="15" spans="1:9">
      <c r="A15" t="s">
        <v>21</v>
      </c>
      <c r="B15" s="4" t="str">
        <f>IF(COUNTIFS('Annual Records'!$B$2:$B$9999,$A15,'Annual Records'!$A$2:$A$9999,YearRecord[[#Headers],[2018]])&gt;=1,"X","")</f>
        <v>X</v>
      </c>
      <c r="C15" s="4" t="str">
        <f>IF(COUNTIFS('Annual Records'!$B$2:$B$9999,$A15,'Annual Records'!$A$2:$A$9999,YearRecord[[#Headers],[2019]])&gt;=1,"X","")</f>
        <v>X</v>
      </c>
      <c r="D15" s="4" t="str">
        <f>IF(COUNTIFS('Annual Records'!$B$2:$B$9999,$A15,'Annual Records'!$A$2:$A$9999,YearRecord[[#Headers],[2020]])&gt;=1,"X","")</f>
        <v>X</v>
      </c>
      <c r="E15" s="4" t="str">
        <f>IF(COUNTIFS('Annual Records'!$B$2:$B$9999,$A15,'Annual Records'!$A$2:$A$9999,YearRecord[[#Headers],[2021]])&gt;=1,"X","")</f>
        <v>X</v>
      </c>
      <c r="F15" s="4" t="str">
        <f>IF(COUNTIFS('Annual Records'!$B$2:$B$9999,$A15,'Annual Records'!$A$2:$A$9999,YearRecord[[#Headers],[2022]])&gt;=1,"X","")</f>
        <v>X</v>
      </c>
      <c r="G15" s="4" t="str">
        <f>IF(COUNTIFS('Annual Records'!$B$2:$B$9999,$A15,'Annual Records'!$A$2:$A$9999,YearRecord[[#Headers],[2023]])&gt;=1,"X","")</f>
        <v>X</v>
      </c>
      <c r="H15" s="4" t="str">
        <f>IF(COUNTIFS('Annual Records'!$B$2:$B$9999,$A15,'Annual Records'!$A$2:$A$9999,YearRecord[[#Headers],[2024]])&gt;=1,"X","")</f>
        <v>X</v>
      </c>
      <c r="I15" s="4" t="s">
        <v>203</v>
      </c>
    </row>
    <row r="16" spans="1:9">
      <c r="A16" t="s">
        <v>9</v>
      </c>
      <c r="B16" s="4" t="str">
        <f>IF(COUNTIFS('Annual Records'!$B$2:$B$9999,$A16,'Annual Records'!$A$2:$A$9999,YearRecord[[#Headers],[2018]])&gt;=1,"X","")</f>
        <v>X</v>
      </c>
      <c r="C16" s="4" t="str">
        <f>IF(COUNTIFS('Annual Records'!$B$2:$B$9999,$A16,'Annual Records'!$A$2:$A$9999,YearRecord[[#Headers],[2019]])&gt;=1,"X","")</f>
        <v>X</v>
      </c>
      <c r="D16" s="4" t="str">
        <f>IF(COUNTIFS('Annual Records'!$B$2:$B$9999,$A16,'Annual Records'!$A$2:$A$9999,YearRecord[[#Headers],[2020]])&gt;=1,"X","")</f>
        <v>X</v>
      </c>
      <c r="E16" s="4" t="str">
        <f>IF(COUNTIFS('Annual Records'!$B$2:$B$9999,$A16,'Annual Records'!$A$2:$A$9999,YearRecord[[#Headers],[2021]])&gt;=1,"X","")</f>
        <v>X</v>
      </c>
      <c r="F16" s="4" t="str">
        <f>IF(COUNTIFS('Annual Records'!$B$2:$B$9999,$A16,'Annual Records'!$A$2:$A$9999,YearRecord[[#Headers],[2022]])&gt;=1,"X","")</f>
        <v>X</v>
      </c>
      <c r="G16" s="4" t="str">
        <f>IF(COUNTIFS('Annual Records'!$B$2:$B$9999,$A16,'Annual Records'!$A$2:$A$9999,YearRecord[[#Headers],[2023]])&gt;=1,"X","")</f>
        <v/>
      </c>
      <c r="H16" s="4" t="str">
        <f>IF(COUNTIFS('Annual Records'!$B$2:$B$9999,$A16,'Annual Records'!$A$2:$A$9999,YearRecord[[#Headers],[2024]])&gt;=1,"X","")</f>
        <v>X</v>
      </c>
      <c r="I16" s="4" t="s">
        <v>203</v>
      </c>
    </row>
    <row r="17" spans="1:9">
      <c r="A17" t="s">
        <v>8</v>
      </c>
      <c r="B17" s="4" t="str">
        <f>IF(COUNTIFS('Annual Records'!$B$2:$B$9999,$A17,'Annual Records'!$A$2:$A$9999,YearRecord[[#Headers],[2018]])&gt;=1,"X","")</f>
        <v>X</v>
      </c>
      <c r="C17" s="4" t="str">
        <f>IF(COUNTIFS('Annual Records'!$B$2:$B$9999,$A17,'Annual Records'!$A$2:$A$9999,YearRecord[[#Headers],[2019]])&gt;=1,"X","")</f>
        <v>X</v>
      </c>
      <c r="D17" s="4" t="str">
        <f>IF(COUNTIFS('Annual Records'!$B$2:$B$9999,$A17,'Annual Records'!$A$2:$A$9999,YearRecord[[#Headers],[2020]])&gt;=1,"X","")</f>
        <v>X</v>
      </c>
      <c r="E17" s="4" t="str">
        <f>IF(COUNTIFS('Annual Records'!$B$2:$B$9999,$A17,'Annual Records'!$A$2:$A$9999,YearRecord[[#Headers],[2021]])&gt;=1,"X","")</f>
        <v>X</v>
      </c>
      <c r="F17" s="4" t="str">
        <f>IF(COUNTIFS('Annual Records'!$B$2:$B$9999,$A17,'Annual Records'!$A$2:$A$9999,YearRecord[[#Headers],[2022]])&gt;=1,"X","")</f>
        <v>X</v>
      </c>
      <c r="G17" s="4" t="str">
        <f>IF(COUNTIFS('Annual Records'!$B$2:$B$9999,$A17,'Annual Records'!$A$2:$A$9999,YearRecord[[#Headers],[2023]])&gt;=1,"X","")</f>
        <v>X</v>
      </c>
      <c r="H17" s="4" t="str">
        <f>IF(COUNTIFS('Annual Records'!$B$2:$B$9999,$A17,'Annual Records'!$A$2:$A$9999,YearRecord[[#Headers],[2024]])&gt;=1,"X","")</f>
        <v>X</v>
      </c>
      <c r="I17" s="4" t="s">
        <v>275</v>
      </c>
    </row>
    <row r="18" spans="1:9">
      <c r="A18" t="s">
        <v>7</v>
      </c>
      <c r="B18" s="4" t="str">
        <f>IF(COUNTIFS('Annual Records'!$B$2:$B$9999,$A18,'Annual Records'!$A$2:$A$9999,YearRecord[[#Headers],[2018]])&gt;=1,"X","")</f>
        <v>X</v>
      </c>
      <c r="C18" s="4" t="str">
        <f>IF(COUNTIFS('Annual Records'!$B$2:$B$9999,$A18,'Annual Records'!$A$2:$A$9999,YearRecord[[#Headers],[2019]])&gt;=1,"X","")</f>
        <v>X</v>
      </c>
      <c r="D18" s="4" t="str">
        <f>IF(COUNTIFS('Annual Records'!$B$2:$B$9999,$A18,'Annual Records'!$A$2:$A$9999,YearRecord[[#Headers],[2020]])&gt;=1,"X","")</f>
        <v>X</v>
      </c>
      <c r="E18" s="4" t="str">
        <f>IF(COUNTIFS('Annual Records'!$B$2:$B$9999,$A18,'Annual Records'!$A$2:$A$9999,YearRecord[[#Headers],[2021]])&gt;=1,"X","")</f>
        <v>X</v>
      </c>
      <c r="F18" s="4" t="str">
        <f>IF(COUNTIFS('Annual Records'!$B$2:$B$9999,$A18,'Annual Records'!$A$2:$A$9999,YearRecord[[#Headers],[2022]])&gt;=1,"X","")</f>
        <v>X</v>
      </c>
      <c r="G18" s="4" t="str">
        <f>IF(COUNTIFS('Annual Records'!$B$2:$B$9999,$A18,'Annual Records'!$A$2:$A$9999,YearRecord[[#Headers],[2023]])&gt;=1,"X","")</f>
        <v>X</v>
      </c>
      <c r="H18" s="4" t="str">
        <f>IF(COUNTIFS('Annual Records'!$B$2:$B$9999,$A18,'Annual Records'!$A$2:$A$9999,YearRecord[[#Headers],[2024]])&gt;=1,"X","")</f>
        <v>X</v>
      </c>
      <c r="I18" s="4" t="s">
        <v>203</v>
      </c>
    </row>
    <row r="19" spans="1:9">
      <c r="A19" t="s">
        <v>19</v>
      </c>
      <c r="B19" s="4" t="str">
        <f>IF(COUNTIFS('Annual Records'!$B$2:$B$9999,$A19,'Annual Records'!$A$2:$A$9999,YearRecord[[#Headers],[2018]])&gt;=1,"X","")</f>
        <v>X</v>
      </c>
      <c r="C19" s="4" t="str">
        <f>IF(COUNTIFS('Annual Records'!$B$2:$B$9999,$A19,'Annual Records'!$A$2:$A$9999,YearRecord[[#Headers],[2019]])&gt;=1,"X","")</f>
        <v>X</v>
      </c>
      <c r="D19" s="4" t="str">
        <f>IF(COUNTIFS('Annual Records'!$B$2:$B$9999,$A19,'Annual Records'!$A$2:$A$9999,YearRecord[[#Headers],[2020]])&gt;=1,"X","")</f>
        <v>X</v>
      </c>
      <c r="E19" s="4" t="str">
        <f>IF(COUNTIFS('Annual Records'!$B$2:$B$9999,$A19,'Annual Records'!$A$2:$A$9999,YearRecord[[#Headers],[2021]])&gt;=1,"X","")</f>
        <v>X</v>
      </c>
      <c r="F19" s="4" t="str">
        <f>IF(COUNTIFS('Annual Records'!$B$2:$B$9999,$A19,'Annual Records'!$A$2:$A$9999,YearRecord[[#Headers],[2022]])&gt;=1,"X","")</f>
        <v>X</v>
      </c>
      <c r="G19" s="4" t="str">
        <f>IF(COUNTIFS('Annual Records'!$B$2:$B$9999,$A19,'Annual Records'!$A$2:$A$9999,YearRecord[[#Headers],[2023]])&gt;=1,"X","")</f>
        <v>X</v>
      </c>
      <c r="H19" s="4" t="str">
        <f>IF(COUNTIFS('Annual Records'!$B$2:$B$9999,$A19,'Annual Records'!$A$2:$A$9999,YearRecord[[#Headers],[2024]])&gt;=1,"X","")</f>
        <v>X</v>
      </c>
      <c r="I19" s="4" t="s">
        <v>203</v>
      </c>
    </row>
    <row r="20" spans="1:9">
      <c r="A20" t="s">
        <v>188</v>
      </c>
      <c r="B20" s="4" t="str">
        <f>IF(COUNTIFS('Annual Records'!$B$2:$B$9999,$A20,'Annual Records'!$A$2:$A$9999,YearRecord[[#Headers],[2018]])&gt;=1,"X","")</f>
        <v>X</v>
      </c>
      <c r="C20" s="4" t="str">
        <f>IF(COUNTIFS('Annual Records'!$B$2:$B$9999,$A20,'Annual Records'!$A$2:$A$9999,YearRecord[[#Headers],[2019]])&gt;=1,"X","")</f>
        <v>X</v>
      </c>
      <c r="D20" s="4" t="str">
        <f>IF(COUNTIFS('Annual Records'!$B$2:$B$9999,$A20,'Annual Records'!$A$2:$A$9999,YearRecord[[#Headers],[2020]])&gt;=1,"X","")</f>
        <v>X</v>
      </c>
      <c r="E20" s="4" t="str">
        <f>IF(COUNTIFS('Annual Records'!$B$2:$B$9999,$A20,'Annual Records'!$A$2:$A$9999,YearRecord[[#Headers],[2021]])&gt;=1,"X","")</f>
        <v>X</v>
      </c>
      <c r="F20" s="4" t="str">
        <f>IF(COUNTIFS('Annual Records'!$B$2:$B$9999,$A20,'Annual Records'!$A$2:$A$9999,YearRecord[[#Headers],[2022]])&gt;=1,"X","")</f>
        <v>X</v>
      </c>
      <c r="G20" s="4" t="str">
        <f>IF(COUNTIFS('Annual Records'!$B$2:$B$9999,$A20,'Annual Records'!$A$2:$A$9999,YearRecord[[#Headers],[2023]])&gt;=1,"X","")</f>
        <v>X</v>
      </c>
      <c r="H20" s="4" t="str">
        <f>IF(COUNTIFS('Annual Records'!$B$2:$B$9999,$A20,'Annual Records'!$A$2:$A$9999,YearRecord[[#Headers],[2024]])&gt;=1,"X","")</f>
        <v>X</v>
      </c>
      <c r="I20" s="4"/>
    </row>
    <row r="21" spans="1:9">
      <c r="A21" t="s">
        <v>32</v>
      </c>
      <c r="B21" s="4" t="str">
        <f>IF(COUNTIFS('Annual Records'!$B$2:$B$9999,$A21,'Annual Records'!$A$2:$A$9999,YearRecord[[#Headers],[2018]])&gt;=1,"X","")</f>
        <v>X</v>
      </c>
      <c r="C21" s="4" t="str">
        <f>IF(COUNTIFS('Annual Records'!$B$2:$B$9999,$A21,'Annual Records'!$A$2:$A$9999,YearRecord[[#Headers],[2019]])&gt;=1,"X","")</f>
        <v>X</v>
      </c>
      <c r="D21" s="4" t="str">
        <f>IF(COUNTIFS('Annual Records'!$B$2:$B$9999,$A21,'Annual Records'!$A$2:$A$9999,YearRecord[[#Headers],[2020]])&gt;=1,"X","")</f>
        <v>X</v>
      </c>
      <c r="E21" s="4" t="str">
        <f>IF(COUNTIFS('Annual Records'!$B$2:$B$9999,$A21,'Annual Records'!$A$2:$A$9999,YearRecord[[#Headers],[2021]])&gt;=1,"X","")</f>
        <v>X</v>
      </c>
      <c r="F21" s="4" t="str">
        <f>IF(COUNTIFS('Annual Records'!$B$2:$B$9999,$A21,'Annual Records'!$A$2:$A$9999,YearRecord[[#Headers],[2022]])&gt;=1,"X","")</f>
        <v>X</v>
      </c>
      <c r="G21" s="4" t="str">
        <f>IF(COUNTIFS('Annual Records'!$B$2:$B$9999,$A21,'Annual Records'!$A$2:$A$9999,YearRecord[[#Headers],[2023]])&gt;=1,"X","")</f>
        <v>X</v>
      </c>
      <c r="H21" s="4" t="str">
        <f>IF(COUNTIFS('Annual Records'!$B$2:$B$9999,$A21,'Annual Records'!$A$2:$A$9999,YearRecord[[#Headers],[2024]])&gt;=1,"X","")</f>
        <v>X</v>
      </c>
      <c r="I21" s="4" t="s">
        <v>203</v>
      </c>
    </row>
    <row r="22" spans="1:9">
      <c r="A22" t="s">
        <v>109</v>
      </c>
      <c r="B22" s="4" t="str">
        <f>IF(COUNTIFS('Annual Records'!$B$2:$B$9999,$A22,'Annual Records'!$A$2:$A$9999,YearRecord[[#Headers],[2018]])&gt;=1,"X","")</f>
        <v>X</v>
      </c>
      <c r="C22" s="4" t="str">
        <f>IF(COUNTIFS('Annual Records'!$B$2:$B$9999,$A22,'Annual Records'!$A$2:$A$9999,YearRecord[[#Headers],[2019]])&gt;=1,"X","")</f>
        <v>X</v>
      </c>
      <c r="D22" s="4" t="str">
        <f>IF(COUNTIFS('Annual Records'!$B$2:$B$9999,$A22,'Annual Records'!$A$2:$A$9999,YearRecord[[#Headers],[2020]])&gt;=1,"X","")</f>
        <v>X</v>
      </c>
      <c r="E22" s="4" t="str">
        <f>IF(COUNTIFS('Annual Records'!$B$2:$B$9999,$A22,'Annual Records'!$A$2:$A$9999,YearRecord[[#Headers],[2021]])&gt;=1,"X","")</f>
        <v>X</v>
      </c>
      <c r="F22" s="4" t="str">
        <f>IF(COUNTIFS('Annual Records'!$B$2:$B$9999,$A22,'Annual Records'!$A$2:$A$9999,YearRecord[[#Headers],[2022]])&gt;=1,"X","")</f>
        <v>X</v>
      </c>
      <c r="G22" s="4" t="str">
        <f>IF(COUNTIFS('Annual Records'!$B$2:$B$9999,$A22,'Annual Records'!$A$2:$A$9999,YearRecord[[#Headers],[2023]])&gt;=1,"X","")</f>
        <v>X</v>
      </c>
      <c r="H22" s="4" t="str">
        <f>IF(COUNTIFS('Annual Records'!$B$2:$B$9999,$A22,'Annual Records'!$A$2:$A$9999,YearRecord[[#Headers],[2024]])&gt;=1,"X","")</f>
        <v>X</v>
      </c>
      <c r="I22" s="4" t="s">
        <v>203</v>
      </c>
    </row>
    <row r="23" spans="1:9">
      <c r="A23" t="s">
        <v>199</v>
      </c>
      <c r="B23" s="4" t="str">
        <f>IF(COUNTIFS('Annual Records'!$B$2:$B$9999,$A23,'Annual Records'!$A$2:$A$9999,YearRecord[[#Headers],[2018]])&gt;=1,"X","")</f>
        <v>X</v>
      </c>
      <c r="C23" s="4" t="str">
        <f>IF(COUNTIFS('Annual Records'!$B$2:$B$9999,$A23,'Annual Records'!$A$2:$A$9999,YearRecord[[#Headers],[2019]])&gt;=1,"X","")</f>
        <v>X</v>
      </c>
      <c r="D23" s="4" t="str">
        <f>IF(COUNTIFS('Annual Records'!$B$2:$B$9999,$A23,'Annual Records'!$A$2:$A$9999,YearRecord[[#Headers],[2020]])&gt;=1,"X","")</f>
        <v>X</v>
      </c>
      <c r="E23" s="4" t="str">
        <f>IF(COUNTIFS('Annual Records'!$B$2:$B$9999,$A23,'Annual Records'!$A$2:$A$9999,YearRecord[[#Headers],[2021]])&gt;=1,"X","")</f>
        <v>X</v>
      </c>
      <c r="F23" s="4" t="str">
        <f>IF(COUNTIFS('Annual Records'!$B$2:$B$9999,$A23,'Annual Records'!$A$2:$A$9999,YearRecord[[#Headers],[2022]])&gt;=1,"X","")</f>
        <v>X</v>
      </c>
      <c r="G23" s="4" t="str">
        <f>IF(COUNTIFS('Annual Records'!$B$2:$B$9999,$A23,'Annual Records'!$A$2:$A$9999,YearRecord[[#Headers],[2023]])&gt;=1,"X","")</f>
        <v>X</v>
      </c>
      <c r="H23" s="4" t="str">
        <f>IF(COUNTIFS('Annual Records'!$B$2:$B$9999,$A23,'Annual Records'!$A$2:$A$9999,YearRecord[[#Headers],[2024]])&gt;=1,"X","")</f>
        <v>X</v>
      </c>
      <c r="I23" s="4" t="s">
        <v>203</v>
      </c>
    </row>
  </sheetData>
  <phoneticPr fontId="14"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4762C-F085-264B-BFD6-1D588DA70FA4}">
  <dimension ref="A1:I23"/>
  <sheetViews>
    <sheetView workbookViewId="0">
      <selection activeCell="I5" sqref="I5"/>
    </sheetView>
  </sheetViews>
  <sheetFormatPr defaultColWidth="11" defaultRowHeight="15.6"/>
  <cols>
    <col min="1" max="1" width="33.8984375" bestFit="1" customWidth="1"/>
  </cols>
  <sheetData>
    <row r="1" spans="1:9" ht="16.2" thickBot="1">
      <c r="A1" t="s">
        <v>0</v>
      </c>
      <c r="B1" t="s">
        <v>117</v>
      </c>
      <c r="C1" t="s">
        <v>118</v>
      </c>
      <c r="D1" t="s">
        <v>119</v>
      </c>
      <c r="E1" t="s">
        <v>120</v>
      </c>
      <c r="F1" t="s">
        <v>121</v>
      </c>
      <c r="G1" t="s">
        <v>122</v>
      </c>
      <c r="H1" s="21" t="s">
        <v>270</v>
      </c>
      <c r="I1" s="21" t="s">
        <v>274</v>
      </c>
    </row>
    <row r="2" spans="1:9">
      <c r="A2" t="s">
        <v>20</v>
      </c>
      <c r="B2" s="9" t="s">
        <v>203</v>
      </c>
      <c r="C2" s="9" t="s">
        <v>203</v>
      </c>
      <c r="D2" s="9" t="s">
        <v>203</v>
      </c>
      <c r="E2" s="9" t="s">
        <v>203</v>
      </c>
      <c r="F2" s="9" t="s">
        <v>203</v>
      </c>
      <c r="G2" s="9" t="s">
        <v>203</v>
      </c>
      <c r="H2" s="9"/>
      <c r="I2" s="4"/>
    </row>
    <row r="3" spans="1:9">
      <c r="A3" t="s">
        <v>18</v>
      </c>
      <c r="B3" s="9"/>
      <c r="C3" s="9"/>
      <c r="D3" s="9"/>
      <c r="E3" s="9"/>
      <c r="F3" s="9"/>
      <c r="G3" s="9"/>
      <c r="H3" s="9"/>
      <c r="I3" s="4" t="s">
        <v>203</v>
      </c>
    </row>
    <row r="4" spans="1:9">
      <c r="A4" t="s">
        <v>17</v>
      </c>
      <c r="B4" s="9"/>
      <c r="C4" s="9"/>
      <c r="D4" s="9"/>
      <c r="E4" s="9"/>
      <c r="F4" s="9"/>
      <c r="G4" s="9"/>
      <c r="H4" s="9"/>
      <c r="I4" s="4" t="s">
        <v>203</v>
      </c>
    </row>
    <row r="5" spans="1:9">
      <c r="A5" t="s">
        <v>16</v>
      </c>
      <c r="B5" s="9"/>
      <c r="C5" s="9"/>
      <c r="D5" s="9"/>
      <c r="E5" s="9"/>
      <c r="F5" s="9"/>
      <c r="G5" s="9"/>
      <c r="H5" s="9"/>
      <c r="I5" s="4"/>
    </row>
    <row r="6" spans="1:9">
      <c r="A6" t="s">
        <v>15</v>
      </c>
      <c r="B6" s="9"/>
      <c r="C6" s="9"/>
      <c r="D6" s="9"/>
      <c r="E6" s="9"/>
      <c r="F6" s="9"/>
      <c r="G6" s="9"/>
      <c r="H6" s="9"/>
      <c r="I6" s="4"/>
    </row>
    <row r="7" spans="1:9">
      <c r="A7" t="s">
        <v>14</v>
      </c>
      <c r="B7" s="9"/>
      <c r="C7" s="9"/>
      <c r="D7" s="9"/>
      <c r="E7" s="9"/>
      <c r="F7" s="9"/>
      <c r="G7" s="9"/>
      <c r="H7" s="9"/>
      <c r="I7" s="4" t="s">
        <v>203</v>
      </c>
    </row>
    <row r="8" spans="1:9">
      <c r="A8" t="s">
        <v>24</v>
      </c>
      <c r="B8" s="9" t="s">
        <v>203</v>
      </c>
      <c r="C8" s="9" t="s">
        <v>203</v>
      </c>
      <c r="D8" s="9" t="s">
        <v>203</v>
      </c>
      <c r="E8" s="9" t="s">
        <v>203</v>
      </c>
      <c r="F8" s="9" t="s">
        <v>203</v>
      </c>
      <c r="G8" s="9" t="s">
        <v>203</v>
      </c>
      <c r="H8" s="9"/>
      <c r="I8" s="4" t="s">
        <v>203</v>
      </c>
    </row>
    <row r="9" spans="1:9">
      <c r="A9" t="s">
        <v>13</v>
      </c>
      <c r="B9" s="9"/>
      <c r="C9" s="9"/>
      <c r="D9" s="9"/>
      <c r="E9" s="9"/>
      <c r="F9" s="9"/>
      <c r="G9" s="9"/>
      <c r="H9" s="9"/>
      <c r="I9" s="4" t="s">
        <v>203</v>
      </c>
    </row>
    <row r="10" spans="1:9">
      <c r="A10" t="s">
        <v>23</v>
      </c>
      <c r="B10" s="9"/>
      <c r="C10" s="9"/>
      <c r="D10" s="9"/>
      <c r="E10" s="9"/>
      <c r="F10" s="9"/>
      <c r="G10" s="9"/>
      <c r="H10" s="9"/>
      <c r="I10" s="4" t="s">
        <v>203</v>
      </c>
    </row>
    <row r="11" spans="1:9">
      <c r="A11" t="s">
        <v>12</v>
      </c>
      <c r="B11" s="9"/>
      <c r="C11" s="9"/>
      <c r="D11" s="9"/>
      <c r="E11" s="9"/>
      <c r="F11" s="9"/>
      <c r="G11" s="9"/>
      <c r="H11" s="9"/>
      <c r="I11" s="4" t="s">
        <v>203</v>
      </c>
    </row>
    <row r="12" spans="1:9">
      <c r="A12" t="s">
        <v>11</v>
      </c>
      <c r="B12" s="9"/>
      <c r="C12" s="9"/>
      <c r="D12" s="9"/>
      <c r="E12" s="9"/>
      <c r="F12" s="9"/>
      <c r="G12" s="9"/>
      <c r="H12" s="9"/>
      <c r="I12" s="4" t="s">
        <v>203</v>
      </c>
    </row>
    <row r="13" spans="1:9">
      <c r="A13" t="s">
        <v>10</v>
      </c>
      <c r="B13" s="9"/>
      <c r="C13" s="9"/>
      <c r="D13" s="9"/>
      <c r="E13" s="9"/>
      <c r="F13" s="9"/>
      <c r="G13" s="9"/>
      <c r="H13" s="9"/>
      <c r="I13" s="4"/>
    </row>
    <row r="14" spans="1:9">
      <c r="A14" t="s">
        <v>22</v>
      </c>
      <c r="B14" s="9"/>
      <c r="C14" s="9"/>
      <c r="D14" s="9"/>
      <c r="E14" s="9"/>
      <c r="F14" s="9"/>
      <c r="G14" s="9"/>
      <c r="H14" s="9"/>
      <c r="I14" s="4" t="s">
        <v>203</v>
      </c>
    </row>
    <row r="15" spans="1:9">
      <c r="A15" t="s">
        <v>21</v>
      </c>
      <c r="B15" s="9" t="s">
        <v>203</v>
      </c>
      <c r="C15" s="9" t="s">
        <v>203</v>
      </c>
      <c r="D15" s="9" t="s">
        <v>203</v>
      </c>
      <c r="E15" s="9" t="s">
        <v>203</v>
      </c>
      <c r="F15" s="9" t="s">
        <v>203</v>
      </c>
      <c r="G15" s="9" t="s">
        <v>203</v>
      </c>
      <c r="H15" s="9"/>
      <c r="I15" s="4" t="s">
        <v>203</v>
      </c>
    </row>
    <row r="16" spans="1:9">
      <c r="A16" t="s">
        <v>9</v>
      </c>
      <c r="B16" s="9"/>
      <c r="C16" s="9"/>
      <c r="D16" s="9"/>
      <c r="E16" s="9"/>
      <c r="F16" s="9"/>
      <c r="G16" s="9"/>
      <c r="H16" s="9"/>
      <c r="I16" s="4" t="s">
        <v>203</v>
      </c>
    </row>
    <row r="17" spans="1:9">
      <c r="A17" t="s">
        <v>8</v>
      </c>
      <c r="B17" s="9"/>
      <c r="C17" s="9"/>
      <c r="D17" s="9"/>
      <c r="E17" s="9"/>
      <c r="F17" s="9"/>
      <c r="G17" s="9"/>
      <c r="H17" s="9"/>
      <c r="I17" s="4" t="s">
        <v>203</v>
      </c>
    </row>
    <row r="18" spans="1:9">
      <c r="A18" t="s">
        <v>7</v>
      </c>
      <c r="B18" s="9"/>
      <c r="C18" s="9"/>
      <c r="D18" s="9"/>
      <c r="E18" s="9"/>
      <c r="F18" s="9"/>
      <c r="G18" s="9"/>
      <c r="H18" s="9"/>
      <c r="I18" s="4" t="s">
        <v>203</v>
      </c>
    </row>
    <row r="19" spans="1:9">
      <c r="A19" t="s">
        <v>19</v>
      </c>
      <c r="B19" s="9"/>
      <c r="C19" s="9"/>
      <c r="D19" s="9"/>
      <c r="E19" s="9"/>
      <c r="F19" s="9"/>
      <c r="G19" s="9"/>
      <c r="H19" s="9"/>
      <c r="I19" s="4" t="s">
        <v>203</v>
      </c>
    </row>
    <row r="20" spans="1:9">
      <c r="A20" t="s">
        <v>188</v>
      </c>
      <c r="B20" s="9" t="s">
        <v>203</v>
      </c>
      <c r="C20" s="9" t="s">
        <v>203</v>
      </c>
      <c r="D20" s="9"/>
      <c r="E20" s="9" t="s">
        <v>203</v>
      </c>
      <c r="F20" s="9" t="s">
        <v>203</v>
      </c>
      <c r="G20" s="9" t="s">
        <v>203</v>
      </c>
      <c r="H20" s="9"/>
      <c r="I20" s="4"/>
    </row>
    <row r="21" spans="1:9">
      <c r="A21" t="s">
        <v>32</v>
      </c>
      <c r="B21" s="9" t="s">
        <v>203</v>
      </c>
      <c r="C21" s="9" t="s">
        <v>203</v>
      </c>
      <c r="D21" s="9" t="s">
        <v>203</v>
      </c>
      <c r="E21" s="9" t="s">
        <v>203</v>
      </c>
      <c r="F21" s="9" t="s">
        <v>203</v>
      </c>
      <c r="G21" s="9" t="s">
        <v>203</v>
      </c>
      <c r="H21" s="9"/>
      <c r="I21" s="4" t="s">
        <v>203</v>
      </c>
    </row>
    <row r="22" spans="1:9">
      <c r="A22" t="s">
        <v>109</v>
      </c>
      <c r="B22" s="9" t="s">
        <v>203</v>
      </c>
      <c r="C22" s="9" t="s">
        <v>203</v>
      </c>
      <c r="D22" s="9" t="s">
        <v>203</v>
      </c>
      <c r="E22" s="9" t="s">
        <v>203</v>
      </c>
      <c r="F22" s="9" t="s">
        <v>203</v>
      </c>
      <c r="G22" s="9" t="s">
        <v>203</v>
      </c>
      <c r="H22" s="9"/>
      <c r="I22" s="4" t="s">
        <v>203</v>
      </c>
    </row>
    <row r="23" spans="1:9">
      <c r="A23" t="s">
        <v>199</v>
      </c>
      <c r="B23" s="9" t="s">
        <v>203</v>
      </c>
      <c r="C23" s="9" t="s">
        <v>203</v>
      </c>
      <c r="D23" s="9" t="s">
        <v>203</v>
      </c>
      <c r="E23" s="9" t="s">
        <v>203</v>
      </c>
      <c r="F23" s="9" t="s">
        <v>203</v>
      </c>
      <c r="G23" s="9" t="s">
        <v>203</v>
      </c>
      <c r="H23" s="9"/>
      <c r="I23" s="4" t="s">
        <v>203</v>
      </c>
    </row>
  </sheetData>
  <phoneticPr fontId="14"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8BC4C-FCD3-3A41-80CA-BC8996A8A991}">
  <dimension ref="A1:C19"/>
  <sheetViews>
    <sheetView workbookViewId="0"/>
  </sheetViews>
  <sheetFormatPr defaultColWidth="11" defaultRowHeight="15.6"/>
  <cols>
    <col min="1" max="1" width="33.8984375" bestFit="1" customWidth="1"/>
  </cols>
  <sheetData>
    <row r="1" spans="1:3">
      <c r="A1" t="s">
        <v>0</v>
      </c>
      <c r="B1" t="s">
        <v>116</v>
      </c>
      <c r="C1" t="s">
        <v>6</v>
      </c>
    </row>
    <row r="2" spans="1:3">
      <c r="A2" t="s">
        <v>20</v>
      </c>
    </row>
    <row r="3" spans="1:3">
      <c r="A3" t="s">
        <v>18</v>
      </c>
    </row>
    <row r="4" spans="1:3">
      <c r="A4" t="s">
        <v>17</v>
      </c>
    </row>
    <row r="5" spans="1:3">
      <c r="A5" t="s">
        <v>16</v>
      </c>
    </row>
    <row r="6" spans="1:3">
      <c r="A6" t="s">
        <v>15</v>
      </c>
    </row>
    <row r="7" spans="1:3">
      <c r="A7" t="s">
        <v>14</v>
      </c>
    </row>
    <row r="8" spans="1:3">
      <c r="A8" t="s">
        <v>24</v>
      </c>
    </row>
    <row r="9" spans="1:3">
      <c r="A9" t="s">
        <v>13</v>
      </c>
    </row>
    <row r="10" spans="1:3">
      <c r="A10" t="s">
        <v>23</v>
      </c>
    </row>
    <row r="11" spans="1:3">
      <c r="A11" t="s">
        <v>12</v>
      </c>
    </row>
    <row r="12" spans="1:3">
      <c r="A12" t="s">
        <v>11</v>
      </c>
    </row>
    <row r="13" spans="1:3">
      <c r="A13" t="s">
        <v>10</v>
      </c>
    </row>
    <row r="14" spans="1:3">
      <c r="A14" t="s">
        <v>22</v>
      </c>
    </row>
    <row r="15" spans="1:3">
      <c r="A15" t="s">
        <v>21</v>
      </c>
    </row>
    <row r="16" spans="1:3">
      <c r="A16" t="s">
        <v>9</v>
      </c>
    </row>
    <row r="17" spans="1:1">
      <c r="A17" t="s">
        <v>8</v>
      </c>
    </row>
    <row r="18" spans="1:1">
      <c r="A18" t="s">
        <v>7</v>
      </c>
    </row>
    <row r="19" spans="1:1">
      <c r="A19" t="s">
        <v>19</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1D7D0-B7BD-0644-BB12-95BB81914B10}">
  <dimension ref="A1:H59"/>
  <sheetViews>
    <sheetView topLeftCell="A39" zoomScale="120" zoomScaleNormal="120" workbookViewId="0">
      <selection activeCell="B62" sqref="B62"/>
    </sheetView>
  </sheetViews>
  <sheetFormatPr defaultColWidth="11" defaultRowHeight="15.6"/>
  <cols>
    <col min="2" max="2" width="36" bestFit="1" customWidth="1"/>
  </cols>
  <sheetData>
    <row r="1" spans="1:8">
      <c r="A1" s="7" t="s">
        <v>153</v>
      </c>
      <c r="B1" s="7" t="s">
        <v>154</v>
      </c>
      <c r="C1" s="7" t="s">
        <v>155</v>
      </c>
      <c r="D1" s="7" t="s">
        <v>156</v>
      </c>
      <c r="E1" s="7" t="s">
        <v>157</v>
      </c>
      <c r="F1" s="7" t="s">
        <v>158</v>
      </c>
      <c r="G1" s="7" t="s">
        <v>159</v>
      </c>
      <c r="H1" s="7" t="s">
        <v>160</v>
      </c>
    </row>
    <row r="2" spans="1:8">
      <c r="A2" s="3">
        <v>1</v>
      </c>
      <c r="B2" s="3" t="s">
        <v>86</v>
      </c>
      <c r="C2" s="3">
        <v>4.7</v>
      </c>
      <c r="D2" s="3">
        <v>5</v>
      </c>
      <c r="E2" s="3">
        <v>5</v>
      </c>
      <c r="F2" s="3">
        <v>4.7</v>
      </c>
      <c r="G2" s="3">
        <v>4.8</v>
      </c>
      <c r="H2" s="3" t="s">
        <v>161</v>
      </c>
    </row>
    <row r="3" spans="1:8">
      <c r="A3" s="3">
        <v>2</v>
      </c>
      <c r="B3" s="3" t="s">
        <v>94</v>
      </c>
      <c r="C3" s="3">
        <v>4.5</v>
      </c>
      <c r="D3" s="3">
        <v>4.5</v>
      </c>
      <c r="E3" s="3">
        <v>5</v>
      </c>
      <c r="F3" s="3">
        <v>4.4000000000000004</v>
      </c>
      <c r="G3" s="3">
        <v>4.5999999999999996</v>
      </c>
      <c r="H3" s="3" t="s">
        <v>161</v>
      </c>
    </row>
    <row r="4" spans="1:8">
      <c r="A4" s="3">
        <v>3</v>
      </c>
      <c r="B4" s="3" t="s">
        <v>29</v>
      </c>
      <c r="C4" s="3">
        <v>4.4000000000000004</v>
      </c>
      <c r="D4" s="3">
        <v>4.5</v>
      </c>
      <c r="E4" s="3">
        <v>5</v>
      </c>
      <c r="F4" s="3">
        <v>4.3</v>
      </c>
      <c r="G4" s="3">
        <v>4.5</v>
      </c>
      <c r="H4" s="3" t="s">
        <v>161</v>
      </c>
    </row>
    <row r="5" spans="1:8">
      <c r="A5" s="3">
        <v>4</v>
      </c>
      <c r="B5" s="3" t="s">
        <v>70</v>
      </c>
      <c r="C5" s="3">
        <v>4.2</v>
      </c>
      <c r="D5" s="3">
        <v>4</v>
      </c>
      <c r="E5" s="3">
        <v>4</v>
      </c>
      <c r="F5" s="3">
        <v>4</v>
      </c>
      <c r="G5" s="3">
        <v>4.3</v>
      </c>
      <c r="H5" s="3" t="s">
        <v>161</v>
      </c>
    </row>
    <row r="6" spans="1:8">
      <c r="A6" s="3">
        <v>5</v>
      </c>
      <c r="B6" s="3" t="s">
        <v>81</v>
      </c>
      <c r="C6" s="3">
        <v>4.0999999999999996</v>
      </c>
      <c r="D6" s="3">
        <v>4</v>
      </c>
      <c r="E6" s="3">
        <v>4</v>
      </c>
      <c r="F6" s="3">
        <v>4</v>
      </c>
      <c r="G6" s="3">
        <v>4.3</v>
      </c>
      <c r="H6" s="3" t="s">
        <v>161</v>
      </c>
    </row>
    <row r="7" spans="1:8">
      <c r="A7" s="3">
        <v>5</v>
      </c>
      <c r="B7" s="3" t="s">
        <v>162</v>
      </c>
      <c r="C7" s="3">
        <v>4.0999999999999996</v>
      </c>
      <c r="D7" s="3">
        <v>4</v>
      </c>
      <c r="E7" s="3">
        <v>4</v>
      </c>
      <c r="F7" s="3">
        <v>4</v>
      </c>
      <c r="G7" s="3">
        <v>4.2</v>
      </c>
      <c r="H7" s="3" t="s">
        <v>161</v>
      </c>
    </row>
    <row r="8" spans="1:8">
      <c r="A8" s="3">
        <v>7</v>
      </c>
      <c r="B8" s="3" t="s">
        <v>42</v>
      </c>
      <c r="C8" s="3">
        <v>3.9</v>
      </c>
      <c r="D8" s="3">
        <v>4</v>
      </c>
      <c r="E8" s="3">
        <v>4</v>
      </c>
      <c r="F8" s="3">
        <v>3.8</v>
      </c>
      <c r="G8" s="3">
        <v>4</v>
      </c>
      <c r="H8" s="3" t="s">
        <v>161</v>
      </c>
    </row>
    <row r="9" spans="1:8">
      <c r="A9" s="3">
        <v>7</v>
      </c>
      <c r="B9" s="3" t="s">
        <v>106</v>
      </c>
      <c r="C9" s="3">
        <v>3.9</v>
      </c>
      <c r="D9" s="3">
        <v>4</v>
      </c>
      <c r="E9" s="3">
        <v>4</v>
      </c>
      <c r="F9" s="3">
        <v>3.8</v>
      </c>
      <c r="G9" s="3">
        <v>4</v>
      </c>
      <c r="H9" s="3" t="s">
        <v>161</v>
      </c>
    </row>
    <row r="10" spans="1:8">
      <c r="A10" s="3">
        <v>7</v>
      </c>
      <c r="B10" s="3" t="s">
        <v>90</v>
      </c>
      <c r="C10" s="3">
        <v>3.9</v>
      </c>
      <c r="D10" s="3">
        <v>4</v>
      </c>
      <c r="E10" s="3">
        <v>4</v>
      </c>
      <c r="F10" s="3">
        <v>3.8</v>
      </c>
      <c r="G10" s="3">
        <v>4</v>
      </c>
      <c r="H10" s="3" t="s">
        <v>161</v>
      </c>
    </row>
    <row r="11" spans="1:8">
      <c r="A11" s="3">
        <v>7</v>
      </c>
      <c r="B11" s="3" t="s">
        <v>35</v>
      </c>
      <c r="C11" s="3">
        <v>3.9</v>
      </c>
      <c r="D11" s="3">
        <v>4</v>
      </c>
      <c r="E11" s="3">
        <v>4</v>
      </c>
      <c r="F11" s="3">
        <v>3.8</v>
      </c>
      <c r="G11" s="3">
        <v>4</v>
      </c>
      <c r="H11" s="3" t="s">
        <v>161</v>
      </c>
    </row>
    <row r="12" spans="1:8">
      <c r="A12" s="3">
        <v>7</v>
      </c>
      <c r="B12" s="3" t="s">
        <v>28</v>
      </c>
      <c r="C12" s="3">
        <v>3.9</v>
      </c>
      <c r="D12" s="3">
        <v>4</v>
      </c>
      <c r="E12" s="3">
        <v>4</v>
      </c>
      <c r="F12" s="3">
        <v>3.8</v>
      </c>
      <c r="G12" s="3">
        <v>4</v>
      </c>
      <c r="H12" s="3" t="s">
        <v>161</v>
      </c>
    </row>
    <row r="13" spans="1:8">
      <c r="A13" s="3">
        <v>12</v>
      </c>
      <c r="B13" s="3" t="s">
        <v>57</v>
      </c>
      <c r="C13" s="3">
        <v>3.8</v>
      </c>
      <c r="D13" s="3">
        <v>4</v>
      </c>
      <c r="E13" s="3">
        <v>4</v>
      </c>
      <c r="F13" s="3">
        <v>3.7</v>
      </c>
      <c r="G13" s="3">
        <v>3.9</v>
      </c>
      <c r="H13" s="3" t="s">
        <v>161</v>
      </c>
    </row>
    <row r="14" spans="1:8">
      <c r="A14" s="3">
        <v>12</v>
      </c>
      <c r="B14" s="3" t="s">
        <v>163</v>
      </c>
      <c r="C14" s="3">
        <v>3.8</v>
      </c>
      <c r="D14" s="3">
        <v>4</v>
      </c>
      <c r="E14" s="3">
        <v>4</v>
      </c>
      <c r="F14" s="3">
        <v>3.7</v>
      </c>
      <c r="G14" s="3">
        <v>3.9</v>
      </c>
      <c r="H14" s="3" t="s">
        <v>161</v>
      </c>
    </row>
    <row r="15" spans="1:8">
      <c r="A15" s="3">
        <v>12</v>
      </c>
      <c r="B15" s="3" t="s">
        <v>78</v>
      </c>
      <c r="C15" s="3">
        <v>3.8</v>
      </c>
      <c r="D15" s="3">
        <v>4</v>
      </c>
      <c r="E15" s="3">
        <v>3.5</v>
      </c>
      <c r="F15" s="3">
        <v>3.7</v>
      </c>
      <c r="G15" s="3">
        <v>3.9</v>
      </c>
      <c r="H15" s="3" t="s">
        <v>161</v>
      </c>
    </row>
    <row r="16" spans="1:8">
      <c r="A16" s="3">
        <v>12</v>
      </c>
      <c r="B16" s="3" t="s">
        <v>34</v>
      </c>
      <c r="C16" s="3">
        <v>3.8</v>
      </c>
      <c r="D16" s="3">
        <v>4</v>
      </c>
      <c r="E16" s="3">
        <v>4</v>
      </c>
      <c r="F16" s="3">
        <v>3.7</v>
      </c>
      <c r="G16" s="3">
        <v>3.9</v>
      </c>
      <c r="H16" s="3" t="s">
        <v>161</v>
      </c>
    </row>
    <row r="17" spans="1:8">
      <c r="A17" s="3">
        <v>12</v>
      </c>
      <c r="B17" s="3" t="s">
        <v>62</v>
      </c>
      <c r="C17" s="3">
        <v>3.8</v>
      </c>
      <c r="D17" s="3">
        <v>4</v>
      </c>
      <c r="E17" s="3">
        <v>4</v>
      </c>
      <c r="F17" s="3">
        <v>3.7</v>
      </c>
      <c r="G17" s="3">
        <v>3.9</v>
      </c>
      <c r="H17" s="3" t="s">
        <v>161</v>
      </c>
    </row>
    <row r="18" spans="1:8">
      <c r="A18" s="3">
        <v>17</v>
      </c>
      <c r="B18" s="3" t="s">
        <v>60</v>
      </c>
      <c r="C18" s="3">
        <v>3.7</v>
      </c>
      <c r="D18" s="3">
        <v>4</v>
      </c>
      <c r="E18" s="3">
        <v>4</v>
      </c>
      <c r="F18" s="3">
        <v>3.6</v>
      </c>
      <c r="G18" s="3">
        <v>3.8</v>
      </c>
      <c r="H18" s="3" t="s">
        <v>161</v>
      </c>
    </row>
    <row r="19" spans="1:8">
      <c r="A19" s="3">
        <v>18</v>
      </c>
      <c r="B19" s="3" t="s">
        <v>98</v>
      </c>
      <c r="C19" s="3">
        <v>3.6</v>
      </c>
      <c r="D19" s="3">
        <v>3.5</v>
      </c>
      <c r="E19" s="3">
        <v>4</v>
      </c>
      <c r="F19" s="3">
        <v>3.5</v>
      </c>
      <c r="G19" s="3">
        <v>3.7</v>
      </c>
      <c r="H19" s="3" t="s">
        <v>161</v>
      </c>
    </row>
    <row r="20" spans="1:8">
      <c r="A20" s="3">
        <v>19</v>
      </c>
      <c r="B20" s="3" t="s">
        <v>76</v>
      </c>
      <c r="C20" s="3">
        <v>3.5</v>
      </c>
      <c r="D20" s="3">
        <v>3.5</v>
      </c>
      <c r="E20" s="3">
        <v>4</v>
      </c>
      <c r="F20" s="3">
        <v>3.4</v>
      </c>
      <c r="G20" s="3">
        <v>3.6</v>
      </c>
      <c r="H20" s="3" t="s">
        <v>161</v>
      </c>
    </row>
    <row r="21" spans="1:8">
      <c r="A21" s="3">
        <v>19</v>
      </c>
      <c r="B21" s="3" t="s">
        <v>27</v>
      </c>
      <c r="C21" s="3">
        <v>3.5</v>
      </c>
      <c r="D21" s="3">
        <v>3.5</v>
      </c>
      <c r="E21" s="3">
        <v>4</v>
      </c>
      <c r="F21" s="3">
        <v>3.4</v>
      </c>
      <c r="G21" s="3">
        <v>3.6</v>
      </c>
      <c r="H21" s="3" t="s">
        <v>161</v>
      </c>
    </row>
    <row r="22" spans="1:8">
      <c r="A22" s="3">
        <v>19</v>
      </c>
      <c r="B22" s="3" t="s">
        <v>97</v>
      </c>
      <c r="C22" s="3">
        <v>3.5</v>
      </c>
      <c r="D22" s="3">
        <v>3.5</v>
      </c>
      <c r="E22" s="3">
        <v>4</v>
      </c>
      <c r="F22" s="3">
        <v>3.3</v>
      </c>
      <c r="G22" s="3">
        <v>3.6</v>
      </c>
      <c r="H22" s="3" t="s">
        <v>161</v>
      </c>
    </row>
    <row r="23" spans="1:8">
      <c r="A23" s="3">
        <v>22</v>
      </c>
      <c r="B23" s="3" t="s">
        <v>96</v>
      </c>
      <c r="C23" s="3">
        <v>3.4</v>
      </c>
      <c r="D23" s="3">
        <v>3.5</v>
      </c>
      <c r="E23" s="3">
        <v>3</v>
      </c>
      <c r="F23" s="3">
        <v>3.3</v>
      </c>
      <c r="G23" s="3">
        <v>3.5</v>
      </c>
      <c r="H23" s="3" t="s">
        <v>161</v>
      </c>
    </row>
    <row r="24" spans="1:8">
      <c r="A24" s="3">
        <v>22</v>
      </c>
      <c r="B24" s="3" t="s">
        <v>89</v>
      </c>
      <c r="C24" s="3">
        <v>3.4</v>
      </c>
      <c r="D24" s="3">
        <v>3.5</v>
      </c>
      <c r="E24" s="3">
        <v>3</v>
      </c>
      <c r="F24" s="3">
        <v>3.3</v>
      </c>
      <c r="G24" s="3">
        <v>3.5</v>
      </c>
      <c r="H24" s="3" t="s">
        <v>161</v>
      </c>
    </row>
    <row r="25" spans="1:8">
      <c r="A25" s="3">
        <v>24</v>
      </c>
      <c r="B25" s="3" t="s">
        <v>48</v>
      </c>
      <c r="C25" s="3">
        <v>3.3</v>
      </c>
      <c r="D25" s="3">
        <v>3.5</v>
      </c>
      <c r="E25" s="3">
        <v>3</v>
      </c>
      <c r="F25" s="3">
        <v>3.2</v>
      </c>
      <c r="G25" s="3">
        <v>3.4</v>
      </c>
      <c r="H25" s="3" t="s">
        <v>161</v>
      </c>
    </row>
    <row r="26" spans="1:8">
      <c r="A26" s="3">
        <v>25</v>
      </c>
      <c r="B26" s="3" t="s">
        <v>40</v>
      </c>
      <c r="C26" s="3">
        <v>3.1</v>
      </c>
      <c r="D26" s="3">
        <v>3</v>
      </c>
      <c r="E26" s="3">
        <v>3</v>
      </c>
      <c r="F26" s="3">
        <v>3</v>
      </c>
      <c r="G26" s="3">
        <v>3.2</v>
      </c>
      <c r="H26" s="3" t="s">
        <v>161</v>
      </c>
    </row>
    <row r="27" spans="1:8">
      <c r="A27" s="3">
        <v>25</v>
      </c>
      <c r="B27" s="3" t="s">
        <v>53</v>
      </c>
      <c r="C27" s="3">
        <v>3.1</v>
      </c>
      <c r="D27" s="3">
        <v>3</v>
      </c>
      <c r="E27" s="3">
        <v>3</v>
      </c>
      <c r="F27" s="3">
        <v>3</v>
      </c>
      <c r="G27" s="3">
        <v>3.2</v>
      </c>
      <c r="H27" s="3" t="s">
        <v>161</v>
      </c>
    </row>
    <row r="28" spans="1:8">
      <c r="A28" s="3">
        <v>27</v>
      </c>
      <c r="B28" s="3" t="s">
        <v>33</v>
      </c>
      <c r="C28" s="3">
        <v>3</v>
      </c>
      <c r="D28" s="3">
        <v>3</v>
      </c>
      <c r="E28" s="3">
        <v>3</v>
      </c>
      <c r="F28" s="3">
        <v>2.9</v>
      </c>
      <c r="G28" s="3">
        <v>3.1</v>
      </c>
      <c r="H28" s="3" t="s">
        <v>161</v>
      </c>
    </row>
    <row r="29" spans="1:8">
      <c r="A29" s="3">
        <v>27</v>
      </c>
      <c r="B29" s="3" t="s">
        <v>64</v>
      </c>
      <c r="C29" s="3">
        <v>3</v>
      </c>
      <c r="D29" s="3">
        <v>3</v>
      </c>
      <c r="E29" s="3">
        <v>3</v>
      </c>
      <c r="F29" s="3">
        <v>2.9</v>
      </c>
      <c r="G29" s="3">
        <v>3.1</v>
      </c>
      <c r="H29" s="3" t="s">
        <v>161</v>
      </c>
    </row>
    <row r="30" spans="1:8">
      <c r="A30" s="3">
        <v>27</v>
      </c>
      <c r="B30" s="3" t="s">
        <v>82</v>
      </c>
      <c r="C30" s="3">
        <v>3</v>
      </c>
      <c r="D30" s="3">
        <v>3</v>
      </c>
      <c r="E30" s="3">
        <v>3</v>
      </c>
      <c r="F30" s="3">
        <v>2.9</v>
      </c>
      <c r="G30" s="3">
        <v>3.1</v>
      </c>
      <c r="H30" s="3" t="s">
        <v>161</v>
      </c>
    </row>
    <row r="31" spans="1:8">
      <c r="A31" s="3">
        <v>27</v>
      </c>
      <c r="B31" s="3" t="s">
        <v>59</v>
      </c>
      <c r="C31" s="3">
        <v>3</v>
      </c>
      <c r="D31" s="3">
        <v>3</v>
      </c>
      <c r="E31" s="3">
        <v>3</v>
      </c>
      <c r="F31" s="3">
        <v>2.8</v>
      </c>
      <c r="G31" s="3">
        <v>3.1</v>
      </c>
      <c r="H31" s="3" t="s">
        <v>161</v>
      </c>
    </row>
    <row r="32" spans="1:8">
      <c r="A32" s="3">
        <v>31</v>
      </c>
      <c r="B32" s="3" t="s">
        <v>69</v>
      </c>
      <c r="C32" s="3">
        <v>2.9</v>
      </c>
      <c r="D32" s="3">
        <v>3</v>
      </c>
      <c r="E32" s="3">
        <v>3</v>
      </c>
      <c r="F32" s="3">
        <v>2.7</v>
      </c>
      <c r="G32" s="3">
        <v>3</v>
      </c>
      <c r="H32" s="3" t="s">
        <v>161</v>
      </c>
    </row>
    <row r="33" spans="1:8">
      <c r="A33" s="3">
        <v>31</v>
      </c>
      <c r="B33" s="3" t="s">
        <v>103</v>
      </c>
      <c r="C33" s="3">
        <v>2.9</v>
      </c>
      <c r="D33" s="3">
        <v>3</v>
      </c>
      <c r="E33" s="3">
        <v>3</v>
      </c>
      <c r="F33" s="3">
        <v>2.8</v>
      </c>
      <c r="G33" s="3">
        <v>3</v>
      </c>
      <c r="H33" s="3" t="s">
        <v>161</v>
      </c>
    </row>
    <row r="34" spans="1:8">
      <c r="A34" s="3">
        <v>33</v>
      </c>
      <c r="B34" s="3" t="s">
        <v>38</v>
      </c>
      <c r="C34" s="3">
        <v>2.8</v>
      </c>
      <c r="D34" s="3">
        <v>3</v>
      </c>
      <c r="E34" s="3">
        <v>3</v>
      </c>
      <c r="F34" s="3">
        <v>2.7</v>
      </c>
      <c r="G34" s="3">
        <v>2.9</v>
      </c>
      <c r="H34" s="3" t="s">
        <v>161</v>
      </c>
    </row>
    <row r="35" spans="1:8">
      <c r="A35" s="3">
        <v>33</v>
      </c>
      <c r="B35" s="3" t="s">
        <v>52</v>
      </c>
      <c r="C35" s="3">
        <v>2.8</v>
      </c>
      <c r="D35" s="3">
        <v>3</v>
      </c>
      <c r="E35" s="3">
        <v>3</v>
      </c>
      <c r="F35" s="3">
        <v>2.7</v>
      </c>
      <c r="G35" s="3">
        <v>2.9</v>
      </c>
      <c r="H35" s="3" t="s">
        <v>161</v>
      </c>
    </row>
    <row r="36" spans="1:8">
      <c r="A36" s="3">
        <v>33</v>
      </c>
      <c r="B36" s="3" t="s">
        <v>63</v>
      </c>
      <c r="C36" s="3">
        <v>2.8</v>
      </c>
      <c r="D36" s="3">
        <v>3</v>
      </c>
      <c r="E36" s="3">
        <v>3</v>
      </c>
      <c r="F36" s="3">
        <v>2.7</v>
      </c>
      <c r="G36" s="3">
        <v>2.9</v>
      </c>
      <c r="H36" s="3" t="s">
        <v>161</v>
      </c>
    </row>
    <row r="37" spans="1:8">
      <c r="A37" s="3">
        <v>33</v>
      </c>
      <c r="B37" s="3" t="s">
        <v>164</v>
      </c>
      <c r="C37" s="3">
        <v>2.8</v>
      </c>
      <c r="D37" s="3">
        <v>3</v>
      </c>
      <c r="E37" s="3">
        <v>3</v>
      </c>
      <c r="F37" s="3">
        <v>2.7</v>
      </c>
      <c r="G37" s="3">
        <v>2.9</v>
      </c>
      <c r="H37" s="3" t="s">
        <v>161</v>
      </c>
    </row>
    <row r="38" spans="1:8">
      <c r="A38" s="3">
        <v>33</v>
      </c>
      <c r="B38" s="3" t="s">
        <v>61</v>
      </c>
      <c r="C38" s="3">
        <v>2.8</v>
      </c>
      <c r="D38" s="3">
        <v>3</v>
      </c>
      <c r="E38" s="3">
        <v>3</v>
      </c>
      <c r="F38" s="3">
        <v>2.6</v>
      </c>
      <c r="G38" s="3">
        <v>2.9</v>
      </c>
      <c r="H38" s="3" t="s">
        <v>161</v>
      </c>
    </row>
    <row r="39" spans="1:8">
      <c r="A39" s="3">
        <v>38</v>
      </c>
      <c r="B39" s="3" t="s">
        <v>56</v>
      </c>
      <c r="C39" s="3">
        <v>2.7</v>
      </c>
      <c r="D39" s="3">
        <v>2.5</v>
      </c>
      <c r="E39" s="3">
        <v>3</v>
      </c>
      <c r="F39" s="3">
        <v>2.6</v>
      </c>
      <c r="G39" s="3">
        <v>2.8</v>
      </c>
      <c r="H39" s="3" t="s">
        <v>161</v>
      </c>
    </row>
    <row r="40" spans="1:8">
      <c r="A40" s="3">
        <v>38</v>
      </c>
      <c r="B40" s="3" t="s">
        <v>41</v>
      </c>
      <c r="C40" s="3">
        <v>2.7</v>
      </c>
      <c r="D40" s="3">
        <v>3</v>
      </c>
      <c r="E40" s="3">
        <v>3</v>
      </c>
      <c r="F40" s="3">
        <v>2.6</v>
      </c>
      <c r="G40" s="3">
        <v>2.8</v>
      </c>
      <c r="H40" s="3" t="s">
        <v>161</v>
      </c>
    </row>
    <row r="41" spans="1:8">
      <c r="A41" s="3">
        <v>40</v>
      </c>
      <c r="B41" s="3" t="s">
        <v>88</v>
      </c>
      <c r="C41" s="3">
        <v>2.6</v>
      </c>
      <c r="D41" s="3">
        <v>2.5</v>
      </c>
      <c r="E41" s="3">
        <v>2.5</v>
      </c>
      <c r="F41" s="3">
        <v>2.5</v>
      </c>
      <c r="G41" s="3">
        <v>2.7</v>
      </c>
      <c r="H41" s="3" t="s">
        <v>161</v>
      </c>
    </row>
    <row r="42" spans="1:8">
      <c r="A42" s="3">
        <v>40</v>
      </c>
      <c r="B42" s="3" t="s">
        <v>112</v>
      </c>
      <c r="C42" s="3">
        <v>2.6</v>
      </c>
      <c r="D42" s="3">
        <v>2.5</v>
      </c>
      <c r="E42" s="3">
        <v>2</v>
      </c>
      <c r="F42" s="3">
        <v>2.4</v>
      </c>
      <c r="G42" s="3">
        <v>2.7</v>
      </c>
      <c r="H42" s="3" t="s">
        <v>161</v>
      </c>
    </row>
    <row r="43" spans="1:8">
      <c r="A43" s="3">
        <v>40</v>
      </c>
      <c r="B43" s="3" t="s">
        <v>47</v>
      </c>
      <c r="C43" s="3">
        <v>2.6</v>
      </c>
      <c r="D43" s="3">
        <v>2.5</v>
      </c>
      <c r="E43" s="3">
        <v>2.5</v>
      </c>
      <c r="F43" s="3">
        <v>2.5</v>
      </c>
      <c r="G43" s="3">
        <v>2.7</v>
      </c>
      <c r="H43" s="3" t="s">
        <v>161</v>
      </c>
    </row>
    <row r="44" spans="1:8">
      <c r="A44" s="3">
        <v>40</v>
      </c>
      <c r="B44" s="3" t="s">
        <v>75</v>
      </c>
      <c r="C44" s="3">
        <v>2.6</v>
      </c>
      <c r="D44" s="3">
        <v>2.5</v>
      </c>
      <c r="E44" s="3">
        <v>3</v>
      </c>
      <c r="F44" s="3">
        <v>2.5</v>
      </c>
      <c r="G44" s="3">
        <v>2.7</v>
      </c>
      <c r="H44" s="3" t="s">
        <v>161</v>
      </c>
    </row>
    <row r="45" spans="1:8">
      <c r="A45" s="3">
        <v>44</v>
      </c>
      <c r="B45" s="3" t="s">
        <v>32</v>
      </c>
      <c r="C45" s="3">
        <v>2.5</v>
      </c>
      <c r="D45" s="3">
        <v>2.5</v>
      </c>
      <c r="E45" s="3">
        <v>2.5</v>
      </c>
      <c r="F45" s="3">
        <v>2.4</v>
      </c>
      <c r="G45" s="3">
        <v>2.7</v>
      </c>
      <c r="H45" s="3" t="s">
        <v>161</v>
      </c>
    </row>
    <row r="46" spans="1:8">
      <c r="A46" s="3">
        <v>44</v>
      </c>
      <c r="B46" s="3" t="s">
        <v>51</v>
      </c>
      <c r="C46" s="3">
        <v>2.5</v>
      </c>
      <c r="D46" s="3">
        <v>2.5</v>
      </c>
      <c r="E46" s="3">
        <v>2.5</v>
      </c>
      <c r="F46" s="3">
        <v>2.2999999999999998</v>
      </c>
      <c r="G46" s="3">
        <v>2.6</v>
      </c>
      <c r="H46" s="3" t="s">
        <v>161</v>
      </c>
    </row>
    <row r="47" spans="1:8">
      <c r="A47" s="3">
        <v>46</v>
      </c>
      <c r="B47" s="3" t="s">
        <v>46</v>
      </c>
      <c r="C47" s="3">
        <v>2.4</v>
      </c>
      <c r="D47" s="3">
        <v>2.5</v>
      </c>
      <c r="E47" s="3">
        <v>2.5</v>
      </c>
      <c r="F47" s="3">
        <v>2.2000000000000002</v>
      </c>
      <c r="G47" s="3">
        <v>2.5</v>
      </c>
      <c r="H47" s="3" t="s">
        <v>161</v>
      </c>
    </row>
    <row r="48" spans="1:8">
      <c r="A48" s="3">
        <v>46</v>
      </c>
      <c r="B48" s="3" t="s">
        <v>71</v>
      </c>
      <c r="C48" s="3">
        <v>2.4</v>
      </c>
      <c r="D48" s="3">
        <v>2.5</v>
      </c>
      <c r="E48" s="3">
        <v>2</v>
      </c>
      <c r="F48" s="3">
        <v>2.2000000000000002</v>
      </c>
      <c r="G48" s="3">
        <v>2.5</v>
      </c>
      <c r="H48" s="3" t="s">
        <v>161</v>
      </c>
    </row>
    <row r="49" spans="1:8">
      <c r="A49" s="3">
        <v>46</v>
      </c>
      <c r="B49" s="3" t="s">
        <v>165</v>
      </c>
      <c r="C49" s="3">
        <v>2.4</v>
      </c>
      <c r="D49" s="3">
        <v>2.5</v>
      </c>
      <c r="E49" s="3">
        <v>2.5</v>
      </c>
      <c r="F49" s="3">
        <v>2.2999999999999998</v>
      </c>
      <c r="G49" s="3">
        <v>2.5</v>
      </c>
      <c r="H49" s="3" t="s">
        <v>161</v>
      </c>
    </row>
    <row r="50" spans="1:8">
      <c r="A50" s="3">
        <v>46</v>
      </c>
      <c r="B50" s="3" t="s">
        <v>85</v>
      </c>
      <c r="C50" s="3">
        <v>2.4</v>
      </c>
      <c r="D50" s="3">
        <v>2.5</v>
      </c>
      <c r="E50" s="3">
        <v>2.5</v>
      </c>
      <c r="F50" s="3">
        <v>2.2999999999999998</v>
      </c>
      <c r="G50" s="3">
        <v>2.5</v>
      </c>
      <c r="H50" s="3" t="s">
        <v>161</v>
      </c>
    </row>
    <row r="51" spans="1:8">
      <c r="A51" s="3">
        <v>46</v>
      </c>
      <c r="B51" s="3" t="s">
        <v>92</v>
      </c>
      <c r="C51" s="3">
        <v>2.4</v>
      </c>
      <c r="D51" s="3">
        <v>2.5</v>
      </c>
      <c r="E51" s="3">
        <v>2</v>
      </c>
      <c r="F51" s="3">
        <v>2.2999999999999998</v>
      </c>
      <c r="G51" s="3">
        <v>2.5</v>
      </c>
      <c r="H51" s="3" t="s">
        <v>161</v>
      </c>
    </row>
    <row r="52" spans="1:8">
      <c r="A52" s="3">
        <v>51</v>
      </c>
      <c r="B52" s="3" t="s">
        <v>31</v>
      </c>
      <c r="C52" s="3">
        <v>2.2999999999999998</v>
      </c>
      <c r="D52" s="3">
        <v>2.5</v>
      </c>
      <c r="E52" s="3">
        <v>2</v>
      </c>
      <c r="F52" s="3">
        <v>2.2000000000000002</v>
      </c>
      <c r="G52" s="3">
        <v>2.5</v>
      </c>
      <c r="H52" s="3" t="s">
        <v>161</v>
      </c>
    </row>
    <row r="53" spans="1:8">
      <c r="A53" s="3">
        <v>51</v>
      </c>
      <c r="B53" s="3" t="s">
        <v>73</v>
      </c>
      <c r="C53" s="3">
        <v>2.2999999999999998</v>
      </c>
      <c r="D53" s="3">
        <v>2.5</v>
      </c>
      <c r="E53" s="3">
        <v>2.5</v>
      </c>
      <c r="F53" s="3">
        <v>2.2000000000000002</v>
      </c>
      <c r="G53" s="3">
        <v>2.5</v>
      </c>
      <c r="H53" s="3" t="s">
        <v>161</v>
      </c>
    </row>
    <row r="54" spans="1:8">
      <c r="A54" s="3">
        <v>51</v>
      </c>
      <c r="B54" s="3" t="s">
        <v>67</v>
      </c>
      <c r="C54" s="3">
        <v>2.2000000000000002</v>
      </c>
      <c r="D54" s="3">
        <v>2.5</v>
      </c>
      <c r="E54" s="3">
        <v>2.5</v>
      </c>
      <c r="F54" s="3">
        <v>2.1</v>
      </c>
      <c r="G54" s="3">
        <v>2.2999999999999998</v>
      </c>
      <c r="H54" s="3" t="s">
        <v>161</v>
      </c>
    </row>
    <row r="55" spans="1:8">
      <c r="A55" s="3">
        <v>51</v>
      </c>
      <c r="B55" s="3" t="s">
        <v>91</v>
      </c>
      <c r="C55" s="3">
        <v>2.1</v>
      </c>
      <c r="D55" s="3">
        <v>2</v>
      </c>
      <c r="E55" s="3">
        <v>2</v>
      </c>
      <c r="F55" s="3">
        <v>1.9</v>
      </c>
      <c r="G55" s="3">
        <v>2.2000000000000002</v>
      </c>
      <c r="H55" s="3" t="s">
        <v>161</v>
      </c>
    </row>
    <row r="56" spans="1:8">
      <c r="A56" s="3">
        <v>51</v>
      </c>
      <c r="B56" s="3" t="s">
        <v>50</v>
      </c>
      <c r="C56" s="3">
        <v>2</v>
      </c>
      <c r="D56" s="3">
        <v>2</v>
      </c>
      <c r="E56" s="3">
        <v>2</v>
      </c>
      <c r="F56" s="3">
        <v>1.9</v>
      </c>
      <c r="G56" s="3">
        <v>2.2000000000000002</v>
      </c>
      <c r="H56" s="3" t="s">
        <v>161</v>
      </c>
    </row>
    <row r="57" spans="1:8">
      <c r="A57" s="3">
        <v>51</v>
      </c>
      <c r="B57" s="3" t="s">
        <v>166</v>
      </c>
      <c r="C57" s="3">
        <v>2</v>
      </c>
      <c r="D57" s="3">
        <v>2</v>
      </c>
      <c r="E57" s="3">
        <v>2</v>
      </c>
      <c r="F57" s="3">
        <v>1.9</v>
      </c>
      <c r="G57" s="3">
        <v>2.2000000000000002</v>
      </c>
      <c r="H57" s="3" t="s">
        <v>161</v>
      </c>
    </row>
    <row r="58" spans="1:8">
      <c r="A58" s="3">
        <v>51</v>
      </c>
      <c r="B58" s="3" t="s">
        <v>108</v>
      </c>
      <c r="C58" s="3">
        <v>1.9</v>
      </c>
      <c r="D58" s="3">
        <v>2</v>
      </c>
      <c r="E58" s="3">
        <v>2</v>
      </c>
      <c r="F58" s="3">
        <v>1.7</v>
      </c>
      <c r="G58" s="3">
        <v>2.1</v>
      </c>
      <c r="H58" s="3" t="s">
        <v>161</v>
      </c>
    </row>
    <row r="59" spans="1:8">
      <c r="A59" s="3">
        <v>51</v>
      </c>
      <c r="B59" s="3" t="s">
        <v>167</v>
      </c>
      <c r="C59" s="3">
        <v>1.6</v>
      </c>
      <c r="D59" s="3">
        <v>1.5</v>
      </c>
      <c r="E59" s="3">
        <v>1</v>
      </c>
      <c r="F59" s="3">
        <v>1.4</v>
      </c>
      <c r="G59" s="3">
        <v>1.7</v>
      </c>
      <c r="H59" s="3" t="s">
        <v>161</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80A32-97ED-FD41-81C2-669F736752B3}">
  <dimension ref="A1:H55"/>
  <sheetViews>
    <sheetView workbookViewId="0">
      <selection activeCell="B37" sqref="B37"/>
    </sheetView>
  </sheetViews>
  <sheetFormatPr defaultColWidth="11" defaultRowHeight="15.6"/>
  <cols>
    <col min="2" max="2" width="41.09765625" bestFit="1" customWidth="1"/>
    <col min="6" max="6" width="11.59765625" customWidth="1"/>
    <col min="7" max="7" width="11" customWidth="1"/>
  </cols>
  <sheetData>
    <row r="1" spans="1:8">
      <c r="A1" s="5" t="s">
        <v>153</v>
      </c>
      <c r="B1" s="5" t="s">
        <v>154</v>
      </c>
      <c r="C1" s="5" t="s">
        <v>155</v>
      </c>
      <c r="D1" s="5" t="s">
        <v>156</v>
      </c>
      <c r="E1" s="5" t="s">
        <v>157</v>
      </c>
      <c r="F1" s="5" t="s">
        <v>158</v>
      </c>
      <c r="G1" s="5" t="s">
        <v>159</v>
      </c>
      <c r="H1" s="5" t="s">
        <v>160</v>
      </c>
    </row>
    <row r="2" spans="1:8">
      <c r="A2">
        <v>1</v>
      </c>
      <c r="B2" t="s">
        <v>86</v>
      </c>
      <c r="C2">
        <v>4.7</v>
      </c>
      <c r="D2">
        <v>5</v>
      </c>
      <c r="E2">
        <v>5</v>
      </c>
      <c r="F2">
        <v>4.7</v>
      </c>
      <c r="G2">
        <v>4.8</v>
      </c>
      <c r="H2" t="s">
        <v>161</v>
      </c>
    </row>
    <row r="3" spans="1:8">
      <c r="A3">
        <v>2</v>
      </c>
      <c r="B3" t="s">
        <v>168</v>
      </c>
      <c r="C3">
        <v>4.5999999999999996</v>
      </c>
      <c r="D3">
        <v>5</v>
      </c>
      <c r="E3">
        <v>5</v>
      </c>
      <c r="F3">
        <v>4.5</v>
      </c>
      <c r="G3">
        <v>4.7</v>
      </c>
      <c r="H3" t="s">
        <v>178</v>
      </c>
    </row>
    <row r="4" spans="1:8">
      <c r="A4">
        <v>3</v>
      </c>
      <c r="B4" t="s">
        <v>94</v>
      </c>
      <c r="C4">
        <v>4.5</v>
      </c>
      <c r="D4">
        <v>4.5</v>
      </c>
      <c r="E4">
        <v>5</v>
      </c>
      <c r="F4">
        <v>4.4000000000000004</v>
      </c>
      <c r="G4">
        <v>4.5999999999999996</v>
      </c>
      <c r="H4" t="s">
        <v>161</v>
      </c>
    </row>
    <row r="5" spans="1:8">
      <c r="A5">
        <v>4</v>
      </c>
      <c r="B5" t="s">
        <v>29</v>
      </c>
      <c r="C5">
        <v>4.4000000000000004</v>
      </c>
      <c r="D5">
        <v>4.5</v>
      </c>
      <c r="E5">
        <v>5</v>
      </c>
      <c r="F5">
        <v>4.3</v>
      </c>
      <c r="G5">
        <v>4.5</v>
      </c>
      <c r="H5" t="s">
        <v>161</v>
      </c>
    </row>
    <row r="6" spans="1:8">
      <c r="A6">
        <v>5</v>
      </c>
      <c r="B6" t="s">
        <v>70</v>
      </c>
      <c r="C6">
        <v>4.2</v>
      </c>
      <c r="D6">
        <v>4</v>
      </c>
      <c r="E6">
        <v>4</v>
      </c>
      <c r="F6">
        <v>4</v>
      </c>
      <c r="G6">
        <v>4.3</v>
      </c>
      <c r="H6" t="s">
        <v>161</v>
      </c>
    </row>
    <row r="7" spans="1:8">
      <c r="A7">
        <v>6</v>
      </c>
      <c r="B7" t="s">
        <v>81</v>
      </c>
      <c r="C7">
        <v>4.0999999999999996</v>
      </c>
      <c r="D7">
        <v>4</v>
      </c>
      <c r="E7">
        <v>4</v>
      </c>
      <c r="F7">
        <v>4</v>
      </c>
      <c r="G7">
        <v>4.3</v>
      </c>
      <c r="H7" t="s">
        <v>161</v>
      </c>
    </row>
    <row r="8" spans="1:8">
      <c r="A8">
        <v>6</v>
      </c>
      <c r="B8" t="s">
        <v>162</v>
      </c>
      <c r="C8">
        <v>4.0999999999999996</v>
      </c>
      <c r="D8">
        <v>4</v>
      </c>
      <c r="E8">
        <v>4</v>
      </c>
      <c r="F8">
        <v>4</v>
      </c>
      <c r="G8">
        <v>4.2</v>
      </c>
      <c r="H8" t="s">
        <v>161</v>
      </c>
    </row>
    <row r="9" spans="1:8">
      <c r="A9">
        <v>8</v>
      </c>
      <c r="B9" t="s">
        <v>65</v>
      </c>
      <c r="C9">
        <v>4</v>
      </c>
      <c r="D9">
        <v>4</v>
      </c>
      <c r="E9">
        <v>4</v>
      </c>
      <c r="F9">
        <v>3.9</v>
      </c>
      <c r="G9">
        <v>4.0999999999999996</v>
      </c>
      <c r="H9" t="s">
        <v>179</v>
      </c>
    </row>
    <row r="10" spans="1:8">
      <c r="A10">
        <v>9</v>
      </c>
      <c r="B10" t="s">
        <v>42</v>
      </c>
      <c r="C10">
        <v>3.9</v>
      </c>
      <c r="D10">
        <v>4</v>
      </c>
      <c r="E10">
        <v>4</v>
      </c>
      <c r="F10">
        <v>3.8</v>
      </c>
      <c r="G10">
        <v>4</v>
      </c>
      <c r="H10" t="s">
        <v>161</v>
      </c>
    </row>
    <row r="11" spans="1:8">
      <c r="A11">
        <v>9</v>
      </c>
      <c r="B11" t="s">
        <v>106</v>
      </c>
      <c r="C11">
        <v>3.9</v>
      </c>
      <c r="D11">
        <v>4</v>
      </c>
      <c r="E11">
        <v>4</v>
      </c>
      <c r="F11">
        <v>3.8</v>
      </c>
      <c r="G11">
        <v>4</v>
      </c>
      <c r="H11" t="s">
        <v>161</v>
      </c>
    </row>
    <row r="12" spans="1:8">
      <c r="A12">
        <v>9</v>
      </c>
      <c r="B12" t="s">
        <v>90</v>
      </c>
      <c r="C12">
        <v>3.9</v>
      </c>
      <c r="D12">
        <v>4</v>
      </c>
      <c r="E12">
        <v>4</v>
      </c>
      <c r="F12">
        <v>3.8</v>
      </c>
      <c r="G12">
        <v>4</v>
      </c>
      <c r="H12" t="s">
        <v>161</v>
      </c>
    </row>
    <row r="13" spans="1:8">
      <c r="A13">
        <v>9</v>
      </c>
      <c r="B13" t="s">
        <v>35</v>
      </c>
      <c r="C13">
        <v>3.9</v>
      </c>
      <c r="D13">
        <v>4</v>
      </c>
      <c r="E13">
        <v>4</v>
      </c>
      <c r="F13">
        <v>3.8</v>
      </c>
      <c r="G13">
        <v>4</v>
      </c>
      <c r="H13" t="s">
        <v>161</v>
      </c>
    </row>
    <row r="14" spans="1:8">
      <c r="A14">
        <v>9</v>
      </c>
      <c r="B14" t="s">
        <v>28</v>
      </c>
      <c r="C14">
        <v>3.9</v>
      </c>
      <c r="D14">
        <v>4</v>
      </c>
      <c r="E14">
        <v>4</v>
      </c>
      <c r="F14">
        <v>3.8</v>
      </c>
      <c r="G14">
        <v>4</v>
      </c>
      <c r="H14" t="s">
        <v>161</v>
      </c>
    </row>
    <row r="15" spans="1:8">
      <c r="A15">
        <v>14</v>
      </c>
      <c r="B15" t="s">
        <v>57</v>
      </c>
      <c r="C15">
        <v>3.8</v>
      </c>
      <c r="D15">
        <v>4</v>
      </c>
      <c r="E15">
        <v>4</v>
      </c>
      <c r="F15">
        <v>3.7</v>
      </c>
      <c r="G15">
        <v>3.9</v>
      </c>
      <c r="H15" t="s">
        <v>161</v>
      </c>
    </row>
    <row r="16" spans="1:8">
      <c r="A16">
        <v>14</v>
      </c>
      <c r="B16" t="s">
        <v>163</v>
      </c>
      <c r="C16">
        <v>3.8</v>
      </c>
      <c r="D16">
        <v>4</v>
      </c>
      <c r="E16">
        <v>4</v>
      </c>
      <c r="F16">
        <v>3.7</v>
      </c>
      <c r="G16">
        <v>3.9</v>
      </c>
      <c r="H16" t="s">
        <v>161</v>
      </c>
    </row>
    <row r="17" spans="1:8">
      <c r="A17">
        <v>14</v>
      </c>
      <c r="B17" t="s">
        <v>78</v>
      </c>
      <c r="C17">
        <v>3.8</v>
      </c>
      <c r="D17">
        <v>4</v>
      </c>
      <c r="E17">
        <v>3.5</v>
      </c>
      <c r="F17">
        <v>3.7</v>
      </c>
      <c r="G17">
        <v>3.9</v>
      </c>
      <c r="H17" t="s">
        <v>161</v>
      </c>
    </row>
    <row r="18" spans="1:8">
      <c r="A18">
        <v>14</v>
      </c>
      <c r="B18" t="s">
        <v>34</v>
      </c>
      <c r="C18">
        <v>3.8</v>
      </c>
      <c r="D18">
        <v>4</v>
      </c>
      <c r="E18">
        <v>4</v>
      </c>
      <c r="F18">
        <v>3.7</v>
      </c>
      <c r="G18">
        <v>3.9</v>
      </c>
      <c r="H18" t="s">
        <v>161</v>
      </c>
    </row>
    <row r="19" spans="1:8">
      <c r="A19">
        <v>14</v>
      </c>
      <c r="B19" t="s">
        <v>62</v>
      </c>
      <c r="C19">
        <v>3.8</v>
      </c>
      <c r="D19">
        <v>4</v>
      </c>
      <c r="E19">
        <v>4</v>
      </c>
      <c r="F19">
        <v>3.7</v>
      </c>
      <c r="G19">
        <v>3.9</v>
      </c>
      <c r="H19" t="s">
        <v>161</v>
      </c>
    </row>
    <row r="20" spans="1:8">
      <c r="A20">
        <v>19</v>
      </c>
      <c r="B20" t="s">
        <v>60</v>
      </c>
      <c r="C20">
        <v>3.7</v>
      </c>
      <c r="D20">
        <v>4</v>
      </c>
      <c r="E20">
        <v>4</v>
      </c>
      <c r="F20">
        <v>3.6</v>
      </c>
      <c r="G20">
        <v>3.8</v>
      </c>
      <c r="H20" t="s">
        <v>161</v>
      </c>
    </row>
    <row r="21" spans="1:8">
      <c r="A21">
        <v>20</v>
      </c>
      <c r="B21" t="s">
        <v>98</v>
      </c>
      <c r="C21">
        <v>3.6</v>
      </c>
      <c r="D21">
        <v>3.5</v>
      </c>
      <c r="E21">
        <v>4</v>
      </c>
      <c r="F21">
        <v>3.5</v>
      </c>
      <c r="G21">
        <v>3.7</v>
      </c>
      <c r="H21" t="s">
        <v>161</v>
      </c>
    </row>
    <row r="22" spans="1:8">
      <c r="A22">
        <v>20</v>
      </c>
      <c r="B22" t="s">
        <v>68</v>
      </c>
      <c r="C22">
        <v>3.6</v>
      </c>
      <c r="D22">
        <v>3.5</v>
      </c>
      <c r="E22">
        <v>4</v>
      </c>
      <c r="F22">
        <v>3.4</v>
      </c>
      <c r="G22">
        <v>3.7</v>
      </c>
      <c r="H22" t="s">
        <v>178</v>
      </c>
    </row>
    <row r="23" spans="1:8">
      <c r="A23">
        <v>22</v>
      </c>
      <c r="B23" t="s">
        <v>76</v>
      </c>
      <c r="C23">
        <v>3.5</v>
      </c>
      <c r="D23">
        <v>3.5</v>
      </c>
      <c r="E23">
        <v>4</v>
      </c>
      <c r="F23">
        <v>3.4</v>
      </c>
      <c r="G23">
        <v>3.6</v>
      </c>
      <c r="H23" t="s">
        <v>161</v>
      </c>
    </row>
    <row r="24" spans="1:8">
      <c r="A24">
        <v>22</v>
      </c>
      <c r="B24" t="s">
        <v>27</v>
      </c>
      <c r="C24">
        <v>3.5</v>
      </c>
      <c r="D24">
        <v>3.5</v>
      </c>
      <c r="E24">
        <v>4</v>
      </c>
      <c r="F24">
        <v>3.4</v>
      </c>
      <c r="G24">
        <v>3.6</v>
      </c>
      <c r="H24" t="s">
        <v>161</v>
      </c>
    </row>
    <row r="25" spans="1:8">
      <c r="A25">
        <v>22</v>
      </c>
      <c r="B25" t="s">
        <v>97</v>
      </c>
      <c r="C25">
        <v>3.5</v>
      </c>
      <c r="D25">
        <v>3.5</v>
      </c>
      <c r="E25">
        <v>4</v>
      </c>
      <c r="F25">
        <v>3.3</v>
      </c>
      <c r="G25">
        <v>3.6</v>
      </c>
      <c r="H25" t="s">
        <v>161</v>
      </c>
    </row>
    <row r="26" spans="1:8">
      <c r="A26">
        <v>25</v>
      </c>
      <c r="B26" t="s">
        <v>169</v>
      </c>
      <c r="C26">
        <v>3.4</v>
      </c>
      <c r="D26">
        <v>3.5</v>
      </c>
      <c r="E26">
        <v>4</v>
      </c>
      <c r="F26">
        <v>3.3</v>
      </c>
      <c r="G26">
        <v>3.5</v>
      </c>
      <c r="H26" t="s">
        <v>180</v>
      </c>
    </row>
    <row r="27" spans="1:8">
      <c r="A27">
        <v>25</v>
      </c>
      <c r="B27" t="s">
        <v>96</v>
      </c>
      <c r="C27">
        <v>3.4</v>
      </c>
      <c r="D27">
        <v>3.5</v>
      </c>
      <c r="E27">
        <v>3</v>
      </c>
      <c r="F27">
        <v>3.3</v>
      </c>
      <c r="G27">
        <v>3.5</v>
      </c>
      <c r="H27" t="s">
        <v>161</v>
      </c>
    </row>
    <row r="28" spans="1:8">
      <c r="A28">
        <v>25</v>
      </c>
      <c r="B28" t="s">
        <v>89</v>
      </c>
      <c r="C28">
        <v>3.4</v>
      </c>
      <c r="D28">
        <v>3.5</v>
      </c>
      <c r="E28">
        <v>3</v>
      </c>
      <c r="F28">
        <v>3.3</v>
      </c>
      <c r="G28">
        <v>3.5</v>
      </c>
      <c r="H28" t="s">
        <v>161</v>
      </c>
    </row>
    <row r="29" spans="1:8">
      <c r="A29">
        <v>28</v>
      </c>
      <c r="B29" t="s">
        <v>48</v>
      </c>
      <c r="C29">
        <v>3.3</v>
      </c>
      <c r="D29">
        <v>3.5</v>
      </c>
      <c r="E29">
        <v>3</v>
      </c>
      <c r="F29">
        <v>3.2</v>
      </c>
      <c r="G29">
        <v>3.4</v>
      </c>
      <c r="H29" t="s">
        <v>161</v>
      </c>
    </row>
    <row r="30" spans="1:8">
      <c r="A30">
        <v>28</v>
      </c>
      <c r="B30" t="s">
        <v>100</v>
      </c>
      <c r="C30">
        <v>3.3</v>
      </c>
      <c r="D30">
        <v>3.5</v>
      </c>
      <c r="E30">
        <v>4</v>
      </c>
      <c r="F30">
        <v>3.2</v>
      </c>
      <c r="G30">
        <v>3.4</v>
      </c>
      <c r="H30" t="s">
        <v>178</v>
      </c>
    </row>
    <row r="31" spans="1:8">
      <c r="A31">
        <v>28</v>
      </c>
      <c r="B31" t="s">
        <v>170</v>
      </c>
      <c r="C31">
        <v>3.3</v>
      </c>
      <c r="D31">
        <v>3</v>
      </c>
      <c r="E31">
        <v>3</v>
      </c>
      <c r="F31">
        <v>3.1</v>
      </c>
      <c r="G31">
        <v>3.4</v>
      </c>
      <c r="H31" t="s">
        <v>180</v>
      </c>
    </row>
    <row r="32" spans="1:8">
      <c r="A32">
        <v>31</v>
      </c>
      <c r="B32" t="s">
        <v>80</v>
      </c>
      <c r="C32">
        <v>3.2</v>
      </c>
      <c r="D32">
        <v>3.5</v>
      </c>
      <c r="E32">
        <v>3</v>
      </c>
      <c r="F32">
        <v>3.1</v>
      </c>
      <c r="G32">
        <v>3.4</v>
      </c>
      <c r="H32" t="s">
        <v>178</v>
      </c>
    </row>
    <row r="33" spans="1:8">
      <c r="A33">
        <v>32</v>
      </c>
      <c r="B33" t="s">
        <v>171</v>
      </c>
      <c r="C33">
        <v>3.1</v>
      </c>
      <c r="D33">
        <v>3</v>
      </c>
      <c r="E33">
        <v>3.5</v>
      </c>
      <c r="F33">
        <v>2.9</v>
      </c>
      <c r="G33">
        <v>3.2</v>
      </c>
      <c r="H33" t="s">
        <v>180</v>
      </c>
    </row>
    <row r="34" spans="1:8">
      <c r="A34">
        <v>32</v>
      </c>
      <c r="B34" t="s">
        <v>172</v>
      </c>
      <c r="C34">
        <v>3.1</v>
      </c>
      <c r="D34">
        <v>3</v>
      </c>
      <c r="E34">
        <v>3.5</v>
      </c>
      <c r="F34">
        <v>3</v>
      </c>
      <c r="G34">
        <v>3.2</v>
      </c>
      <c r="H34" t="s">
        <v>178</v>
      </c>
    </row>
    <row r="35" spans="1:8">
      <c r="A35">
        <v>32</v>
      </c>
      <c r="B35" t="s">
        <v>40</v>
      </c>
      <c r="C35">
        <v>3.1</v>
      </c>
      <c r="D35">
        <v>3</v>
      </c>
      <c r="E35">
        <v>3</v>
      </c>
      <c r="F35">
        <v>3</v>
      </c>
      <c r="G35">
        <v>3.2</v>
      </c>
      <c r="H35" t="s">
        <v>161</v>
      </c>
    </row>
    <row r="36" spans="1:8">
      <c r="A36">
        <v>32</v>
      </c>
      <c r="B36" t="s">
        <v>53</v>
      </c>
      <c r="C36">
        <v>3.1</v>
      </c>
      <c r="D36">
        <v>3</v>
      </c>
      <c r="E36">
        <v>3</v>
      </c>
      <c r="F36">
        <v>3</v>
      </c>
      <c r="G36">
        <v>3.2</v>
      </c>
      <c r="H36" t="s">
        <v>161</v>
      </c>
    </row>
    <row r="37" spans="1:8">
      <c r="A37">
        <v>36</v>
      </c>
      <c r="B37" t="s">
        <v>39</v>
      </c>
      <c r="C37">
        <v>3</v>
      </c>
      <c r="D37">
        <v>3</v>
      </c>
      <c r="E37">
        <v>3</v>
      </c>
      <c r="F37">
        <v>2.9</v>
      </c>
      <c r="G37">
        <v>3.1</v>
      </c>
      <c r="H37" t="s">
        <v>179</v>
      </c>
    </row>
    <row r="38" spans="1:8">
      <c r="A38">
        <v>36</v>
      </c>
      <c r="B38" t="s">
        <v>33</v>
      </c>
      <c r="C38">
        <v>3</v>
      </c>
      <c r="D38">
        <v>3</v>
      </c>
      <c r="E38">
        <v>3</v>
      </c>
      <c r="F38">
        <v>2.9</v>
      </c>
      <c r="G38">
        <v>3.1</v>
      </c>
      <c r="H38" t="s">
        <v>161</v>
      </c>
    </row>
    <row r="39" spans="1:8">
      <c r="A39">
        <v>36</v>
      </c>
      <c r="B39" t="s">
        <v>64</v>
      </c>
      <c r="C39">
        <v>3</v>
      </c>
      <c r="D39">
        <v>3</v>
      </c>
      <c r="E39">
        <v>3</v>
      </c>
      <c r="F39">
        <v>2.9</v>
      </c>
      <c r="G39">
        <v>3.1</v>
      </c>
      <c r="H39" t="s">
        <v>161</v>
      </c>
    </row>
    <row r="40" spans="1:8">
      <c r="A40">
        <v>36</v>
      </c>
      <c r="B40" t="s">
        <v>82</v>
      </c>
      <c r="C40">
        <v>3</v>
      </c>
      <c r="D40">
        <v>3</v>
      </c>
      <c r="E40">
        <v>3</v>
      </c>
      <c r="F40">
        <v>2.9</v>
      </c>
      <c r="G40">
        <v>3.1</v>
      </c>
      <c r="H40" t="s">
        <v>161</v>
      </c>
    </row>
    <row r="41" spans="1:8">
      <c r="A41">
        <v>36</v>
      </c>
      <c r="B41" t="s">
        <v>59</v>
      </c>
      <c r="C41">
        <v>3</v>
      </c>
      <c r="D41">
        <v>3</v>
      </c>
      <c r="E41">
        <v>3</v>
      </c>
      <c r="F41">
        <v>2.8</v>
      </c>
      <c r="G41">
        <v>3.1</v>
      </c>
      <c r="H41" t="s">
        <v>161</v>
      </c>
    </row>
    <row r="42" spans="1:8">
      <c r="A42">
        <v>41</v>
      </c>
      <c r="B42" t="s">
        <v>69</v>
      </c>
      <c r="C42">
        <v>2.9</v>
      </c>
      <c r="D42">
        <v>3</v>
      </c>
      <c r="E42">
        <v>3</v>
      </c>
      <c r="F42">
        <v>2.7</v>
      </c>
      <c r="G42">
        <v>3</v>
      </c>
      <c r="H42" t="s">
        <v>161</v>
      </c>
    </row>
    <row r="43" spans="1:8">
      <c r="A43">
        <v>41</v>
      </c>
      <c r="B43" t="s">
        <v>103</v>
      </c>
      <c r="C43">
        <v>2.9</v>
      </c>
      <c r="D43">
        <v>3</v>
      </c>
      <c r="E43">
        <v>3</v>
      </c>
      <c r="F43">
        <v>2.8</v>
      </c>
      <c r="G43">
        <v>3</v>
      </c>
      <c r="H43" t="s">
        <v>161</v>
      </c>
    </row>
    <row r="44" spans="1:8">
      <c r="A44">
        <v>41</v>
      </c>
      <c r="B44" t="s">
        <v>173</v>
      </c>
      <c r="C44">
        <v>2.9</v>
      </c>
      <c r="D44">
        <v>3</v>
      </c>
      <c r="E44">
        <v>3</v>
      </c>
      <c r="F44">
        <v>2.8</v>
      </c>
      <c r="G44">
        <v>3</v>
      </c>
      <c r="H44" t="s">
        <v>178</v>
      </c>
    </row>
    <row r="45" spans="1:8">
      <c r="A45">
        <v>44</v>
      </c>
      <c r="B45" t="s">
        <v>38</v>
      </c>
      <c r="C45">
        <v>2.8</v>
      </c>
      <c r="D45">
        <v>3</v>
      </c>
      <c r="E45">
        <v>3</v>
      </c>
      <c r="F45">
        <v>2.7</v>
      </c>
      <c r="G45">
        <v>2.9</v>
      </c>
      <c r="H45" t="s">
        <v>161</v>
      </c>
    </row>
    <row r="46" spans="1:8">
      <c r="A46">
        <v>44</v>
      </c>
      <c r="B46" t="s">
        <v>52</v>
      </c>
      <c r="C46">
        <v>2.8</v>
      </c>
      <c r="D46">
        <v>3</v>
      </c>
      <c r="E46">
        <v>3</v>
      </c>
      <c r="F46">
        <v>2.7</v>
      </c>
      <c r="G46">
        <v>2.9</v>
      </c>
      <c r="H46" t="s">
        <v>161</v>
      </c>
    </row>
    <row r="47" spans="1:8">
      <c r="A47">
        <v>44</v>
      </c>
      <c r="B47" t="s">
        <v>63</v>
      </c>
      <c r="C47">
        <v>2.8</v>
      </c>
      <c r="D47">
        <v>3</v>
      </c>
      <c r="E47">
        <v>3</v>
      </c>
      <c r="F47">
        <v>2.7</v>
      </c>
      <c r="G47">
        <v>2.9</v>
      </c>
      <c r="H47" t="s">
        <v>161</v>
      </c>
    </row>
    <row r="48" spans="1:8">
      <c r="A48">
        <v>44</v>
      </c>
      <c r="B48" t="s">
        <v>174</v>
      </c>
      <c r="C48">
        <v>2.8</v>
      </c>
      <c r="D48">
        <v>3</v>
      </c>
      <c r="E48">
        <v>3</v>
      </c>
      <c r="F48">
        <v>2.7</v>
      </c>
      <c r="G48">
        <v>2.9</v>
      </c>
      <c r="H48" t="s">
        <v>178</v>
      </c>
    </row>
    <row r="49" spans="1:8">
      <c r="A49">
        <v>44</v>
      </c>
      <c r="B49" t="s">
        <v>164</v>
      </c>
      <c r="C49">
        <v>2.8</v>
      </c>
      <c r="D49">
        <v>3</v>
      </c>
      <c r="E49">
        <v>3</v>
      </c>
      <c r="F49">
        <v>2.7</v>
      </c>
      <c r="G49">
        <v>2.9</v>
      </c>
      <c r="H49" t="s">
        <v>161</v>
      </c>
    </row>
    <row r="50" spans="1:8">
      <c r="A50">
        <v>44</v>
      </c>
      <c r="B50" t="s">
        <v>61</v>
      </c>
      <c r="C50">
        <v>2.8</v>
      </c>
      <c r="D50">
        <v>3</v>
      </c>
      <c r="E50">
        <v>3</v>
      </c>
      <c r="F50">
        <v>2.6</v>
      </c>
      <c r="G50">
        <v>2.9</v>
      </c>
      <c r="H50" t="s">
        <v>161</v>
      </c>
    </row>
    <row r="51" spans="1:8">
      <c r="A51">
        <v>50</v>
      </c>
      <c r="B51" t="s">
        <v>175</v>
      </c>
      <c r="C51">
        <v>2.7</v>
      </c>
      <c r="D51">
        <v>3</v>
      </c>
      <c r="E51">
        <v>3</v>
      </c>
      <c r="F51">
        <v>2.5</v>
      </c>
      <c r="G51">
        <v>2.9</v>
      </c>
      <c r="H51" t="s">
        <v>178</v>
      </c>
    </row>
    <row r="52" spans="1:8">
      <c r="A52">
        <v>50</v>
      </c>
      <c r="B52" t="s">
        <v>56</v>
      </c>
      <c r="C52">
        <v>2.7</v>
      </c>
      <c r="D52">
        <v>2.5</v>
      </c>
      <c r="E52">
        <v>3</v>
      </c>
      <c r="F52">
        <v>2.6</v>
      </c>
      <c r="G52">
        <v>2.8</v>
      </c>
      <c r="H52" t="s">
        <v>161</v>
      </c>
    </row>
    <row r="53" spans="1:8">
      <c r="A53">
        <v>50</v>
      </c>
      <c r="B53" t="s">
        <v>176</v>
      </c>
      <c r="C53">
        <v>2.7</v>
      </c>
      <c r="D53">
        <v>2.5</v>
      </c>
      <c r="E53">
        <v>3</v>
      </c>
      <c r="F53">
        <v>2.5</v>
      </c>
      <c r="G53">
        <v>2.8</v>
      </c>
      <c r="H53" t="s">
        <v>178</v>
      </c>
    </row>
    <row r="54" spans="1:8">
      <c r="A54">
        <v>50</v>
      </c>
      <c r="B54" t="s">
        <v>41</v>
      </c>
      <c r="C54">
        <v>2.7</v>
      </c>
      <c r="D54">
        <v>3</v>
      </c>
      <c r="E54">
        <v>3</v>
      </c>
      <c r="F54">
        <v>2.6</v>
      </c>
      <c r="G54">
        <v>2.8</v>
      </c>
      <c r="H54" t="s">
        <v>161</v>
      </c>
    </row>
    <row r="55" spans="1:8">
      <c r="A55">
        <v>50</v>
      </c>
      <c r="B55" t="s">
        <v>177</v>
      </c>
      <c r="C55">
        <v>2.7</v>
      </c>
      <c r="D55">
        <v>2.5</v>
      </c>
      <c r="E55">
        <v>2.5</v>
      </c>
      <c r="F55">
        <v>2.5</v>
      </c>
      <c r="G55">
        <v>2.8</v>
      </c>
      <c r="H55" t="s">
        <v>178</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23BD9-3979-1041-BD08-17CE6347ACB1}">
  <dimension ref="A1:I23"/>
  <sheetViews>
    <sheetView workbookViewId="0">
      <selection activeCell="A9" sqref="A9"/>
    </sheetView>
  </sheetViews>
  <sheetFormatPr defaultColWidth="11" defaultRowHeight="15.6"/>
  <cols>
    <col min="1" max="1" width="33.8984375" bestFit="1" customWidth="1"/>
    <col min="2" max="2" width="13.8984375" customWidth="1"/>
    <col min="4" max="4" width="21.69921875" customWidth="1"/>
    <col min="5" max="5" width="30.69921875" customWidth="1"/>
    <col min="6" max="7" width="11" style="14"/>
  </cols>
  <sheetData>
    <row r="1" spans="1:9">
      <c r="A1" s="5" t="s">
        <v>0</v>
      </c>
      <c r="B1" s="5" t="s">
        <v>5</v>
      </c>
      <c r="D1" s="10" t="s">
        <v>204</v>
      </c>
      <c r="E1" s="10" t="s">
        <v>205</v>
      </c>
      <c r="F1" s="9" t="s">
        <v>252</v>
      </c>
      <c r="G1" s="9" t="s">
        <v>254</v>
      </c>
    </row>
    <row r="2" spans="1:9">
      <c r="A2" t="s">
        <v>20</v>
      </c>
      <c r="B2" t="s">
        <v>137</v>
      </c>
      <c r="D2" t="s">
        <v>206</v>
      </c>
      <c r="E2" t="s">
        <v>207</v>
      </c>
      <c r="F2" s="14" t="s">
        <v>253</v>
      </c>
      <c r="G2" s="14" t="s">
        <v>253</v>
      </c>
    </row>
    <row r="3" spans="1:9">
      <c r="A3" t="s">
        <v>18</v>
      </c>
      <c r="B3" t="s">
        <v>136</v>
      </c>
      <c r="D3" t="s">
        <v>248</v>
      </c>
      <c r="E3" s="12" t="s">
        <v>249</v>
      </c>
    </row>
    <row r="4" spans="1:9">
      <c r="A4" t="s">
        <v>17</v>
      </c>
      <c r="B4" t="s">
        <v>135</v>
      </c>
      <c r="D4" t="s">
        <v>208</v>
      </c>
      <c r="E4" t="s">
        <v>209</v>
      </c>
    </row>
    <row r="5" spans="1:9">
      <c r="A5" t="s">
        <v>16</v>
      </c>
      <c r="B5" t="s">
        <v>134</v>
      </c>
      <c r="D5" t="s">
        <v>210</v>
      </c>
      <c r="E5" t="s">
        <v>211</v>
      </c>
    </row>
    <row r="6" spans="1:9">
      <c r="A6" t="s">
        <v>15</v>
      </c>
      <c r="B6" t="s">
        <v>133</v>
      </c>
      <c r="D6" t="s">
        <v>213</v>
      </c>
      <c r="E6" s="11" t="s">
        <v>212</v>
      </c>
    </row>
    <row r="7" spans="1:9">
      <c r="A7" t="s">
        <v>14</v>
      </c>
      <c r="B7" t="s">
        <v>132</v>
      </c>
      <c r="D7" t="s">
        <v>214</v>
      </c>
      <c r="E7" t="s">
        <v>215</v>
      </c>
    </row>
    <row r="8" spans="1:9">
      <c r="A8" t="s">
        <v>24</v>
      </c>
      <c r="B8" t="s">
        <v>131</v>
      </c>
      <c r="D8" t="s">
        <v>244</v>
      </c>
      <c r="E8" t="s">
        <v>243</v>
      </c>
      <c r="F8" s="14" t="s">
        <v>253</v>
      </c>
      <c r="G8" s="14" t="s">
        <v>253</v>
      </c>
      <c r="H8" t="s">
        <v>259</v>
      </c>
      <c r="I8" t="s">
        <v>260</v>
      </c>
    </row>
    <row r="9" spans="1:9">
      <c r="A9" t="s">
        <v>13</v>
      </c>
      <c r="B9" t="s">
        <v>138</v>
      </c>
      <c r="D9" t="s">
        <v>245</v>
      </c>
      <c r="E9" t="s">
        <v>216</v>
      </c>
      <c r="H9" s="8" t="s">
        <v>262</v>
      </c>
    </row>
    <row r="10" spans="1:9">
      <c r="A10" t="s">
        <v>23</v>
      </c>
      <c r="B10" t="s">
        <v>123</v>
      </c>
      <c r="D10" t="s">
        <v>217</v>
      </c>
      <c r="E10" t="s">
        <v>218</v>
      </c>
    </row>
    <row r="11" spans="1:9">
      <c r="A11" t="s">
        <v>12</v>
      </c>
      <c r="B11" t="s">
        <v>124</v>
      </c>
      <c r="D11" t="s">
        <v>219</v>
      </c>
      <c r="E11" t="s">
        <v>220</v>
      </c>
      <c r="G11" s="14" t="s">
        <v>253</v>
      </c>
      <c r="H11" t="s">
        <v>255</v>
      </c>
      <c r="I11" s="11" t="s">
        <v>256</v>
      </c>
    </row>
    <row r="12" spans="1:9">
      <c r="A12" t="s">
        <v>11</v>
      </c>
      <c r="B12" t="s">
        <v>125</v>
      </c>
      <c r="D12" t="s">
        <v>221</v>
      </c>
      <c r="E12" t="s">
        <v>222</v>
      </c>
    </row>
    <row r="13" spans="1:9">
      <c r="A13" t="s">
        <v>10</v>
      </c>
      <c r="B13" t="s">
        <v>126</v>
      </c>
      <c r="D13" t="s">
        <v>224</v>
      </c>
      <c r="E13" s="11" t="s">
        <v>223</v>
      </c>
    </row>
    <row r="14" spans="1:9">
      <c r="A14" t="s">
        <v>22</v>
      </c>
      <c r="B14" t="s">
        <v>187</v>
      </c>
      <c r="D14" t="s">
        <v>242</v>
      </c>
      <c r="E14" t="s">
        <v>241</v>
      </c>
    </row>
    <row r="15" spans="1:9">
      <c r="A15" t="s">
        <v>21</v>
      </c>
      <c r="B15" t="s">
        <v>186</v>
      </c>
      <c r="D15" t="s">
        <v>225</v>
      </c>
      <c r="E15" t="s">
        <v>226</v>
      </c>
    </row>
    <row r="16" spans="1:9">
      <c r="A16" t="s">
        <v>9</v>
      </c>
      <c r="B16" t="s">
        <v>127</v>
      </c>
      <c r="D16" t="s">
        <v>228</v>
      </c>
      <c r="E16" t="s">
        <v>227</v>
      </c>
      <c r="F16" s="14" t="s">
        <v>253</v>
      </c>
      <c r="G16" s="14" t="s">
        <v>253</v>
      </c>
    </row>
    <row r="17" spans="1:7">
      <c r="A17" t="s">
        <v>8</v>
      </c>
      <c r="B17" t="s">
        <v>128</v>
      </c>
      <c r="D17" t="s">
        <v>229</v>
      </c>
      <c r="E17" t="s">
        <v>230</v>
      </c>
    </row>
    <row r="18" spans="1:7">
      <c r="A18" t="s">
        <v>7</v>
      </c>
      <c r="B18" t="s">
        <v>129</v>
      </c>
      <c r="D18" t="s">
        <v>246</v>
      </c>
      <c r="E18" t="s">
        <v>247</v>
      </c>
    </row>
    <row r="19" spans="1:7">
      <c r="A19" t="s">
        <v>19</v>
      </c>
      <c r="B19" t="s">
        <v>130</v>
      </c>
      <c r="D19" t="s">
        <v>231</v>
      </c>
      <c r="E19" t="s">
        <v>232</v>
      </c>
      <c r="F19" s="14" t="s">
        <v>253</v>
      </c>
      <c r="G19" s="14" t="s">
        <v>253</v>
      </c>
    </row>
    <row r="20" spans="1:7">
      <c r="A20" t="s">
        <v>188</v>
      </c>
      <c r="B20" t="s">
        <v>189</v>
      </c>
      <c r="D20" t="s">
        <v>233</v>
      </c>
      <c r="E20" t="s">
        <v>234</v>
      </c>
    </row>
    <row r="21" spans="1:7">
      <c r="A21" t="s">
        <v>32</v>
      </c>
      <c r="B21" t="s">
        <v>193</v>
      </c>
      <c r="D21" t="s">
        <v>235</v>
      </c>
      <c r="E21" t="s">
        <v>236</v>
      </c>
    </row>
    <row r="22" spans="1:7">
      <c r="A22" t="s">
        <v>109</v>
      </c>
      <c r="B22" t="s">
        <v>198</v>
      </c>
      <c r="D22" t="s">
        <v>238</v>
      </c>
      <c r="E22" t="s">
        <v>237</v>
      </c>
      <c r="G22" s="14" t="s">
        <v>253</v>
      </c>
    </row>
    <row r="23" spans="1:7">
      <c r="A23" t="s">
        <v>199</v>
      </c>
      <c r="B23" t="s">
        <v>201</v>
      </c>
      <c r="D23" t="s">
        <v>240</v>
      </c>
      <c r="E23" s="11" t="s">
        <v>239</v>
      </c>
      <c r="G23" s="14" t="s">
        <v>253</v>
      </c>
    </row>
  </sheetData>
  <hyperlinks>
    <hyperlink ref="E13" r:id="rId1" display="mailto:djcoates@uh.edu" xr:uid="{6B0BAC77-52AF-4D36-AFD7-7F0FFCB429CC}"/>
    <hyperlink ref="E23" r:id="rId2" display="mailto:etienne.brown@sjsu.edu" xr:uid="{2B22FAF0-D5A8-4AA3-AA84-A948DACA6EF7}"/>
    <hyperlink ref="I11" r:id="rId3" xr:uid="{241AABE8-60C2-4CD9-A2AA-F7C5F5BED203}"/>
  </hyperlinks>
  <pageMargins left="0.7" right="0.7" top="0.75" bottom="0.75" header="0.3" footer="0.3"/>
  <pageSetup orientation="portrait" r:id="rId4"/>
  <tableParts count="1">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0AFFF-C312-1943-8B83-D9047A98C307}">
  <dimension ref="A1:A3"/>
  <sheetViews>
    <sheetView workbookViewId="0">
      <selection activeCell="A3" sqref="A3"/>
    </sheetView>
  </sheetViews>
  <sheetFormatPr defaultColWidth="11" defaultRowHeight="15.6"/>
  <cols>
    <col min="1" max="1" width="42.5" customWidth="1"/>
  </cols>
  <sheetData>
    <row r="1" spans="1:1">
      <c r="A1" t="s">
        <v>154</v>
      </c>
    </row>
    <row r="2" spans="1:1">
      <c r="A2" t="s">
        <v>36</v>
      </c>
    </row>
    <row r="3" spans="1:1">
      <c r="A3" t="s">
        <v>45</v>
      </c>
    </row>
  </sheetData>
  <conditionalFormatting sqref="A3">
    <cfRule type="expression" dxfId="0" priority="1">
      <formula>AND(NOT(ISBLANK($D3)),$D3=FALSE)</formula>
    </cfRule>
  </conditionalFormatting>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F3236-C5C9-154D-BC7E-F0E04228C478}">
  <dimension ref="A1:E5"/>
  <sheetViews>
    <sheetView workbookViewId="0"/>
  </sheetViews>
  <sheetFormatPr defaultColWidth="11" defaultRowHeight="15.6"/>
  <cols>
    <col min="1" max="1" width="25.5" bestFit="1" customWidth="1"/>
    <col min="2" max="2" width="19.09765625" bestFit="1" customWidth="1"/>
    <col min="4" max="4" width="23.09765625" bestFit="1" customWidth="1"/>
    <col min="5" max="5" width="138.09765625" customWidth="1"/>
  </cols>
  <sheetData>
    <row r="1" spans="1:5">
      <c r="A1" t="s">
        <v>144</v>
      </c>
      <c r="B1" t="s">
        <v>145</v>
      </c>
      <c r="C1" t="s">
        <v>146</v>
      </c>
      <c r="D1" t="s">
        <v>151</v>
      </c>
      <c r="E1" t="s">
        <v>147</v>
      </c>
    </row>
    <row r="2" spans="1:5">
      <c r="A2" t="s">
        <v>143</v>
      </c>
      <c r="B2" t="s">
        <v>1</v>
      </c>
      <c r="C2" s="2"/>
      <c r="D2" t="s">
        <v>142</v>
      </c>
      <c r="E2" t="s">
        <v>149</v>
      </c>
    </row>
    <row r="3" spans="1:5">
      <c r="A3" t="s">
        <v>143</v>
      </c>
      <c r="B3" t="s">
        <v>0</v>
      </c>
      <c r="C3" s="1"/>
      <c r="D3" t="s">
        <v>141</v>
      </c>
      <c r="E3" t="s">
        <v>148</v>
      </c>
    </row>
    <row r="4" spans="1:5">
      <c r="A4" t="s">
        <v>143</v>
      </c>
      <c r="B4" t="s">
        <v>139</v>
      </c>
      <c r="C4" s="2"/>
      <c r="D4" t="s">
        <v>140</v>
      </c>
      <c r="E4" t="s">
        <v>150</v>
      </c>
    </row>
    <row r="5" spans="1:5" ht="46.8">
      <c r="A5" t="s">
        <v>181</v>
      </c>
      <c r="B5" t="s">
        <v>26</v>
      </c>
      <c r="C5" s="1"/>
      <c r="D5" t="s">
        <v>152</v>
      </c>
      <c r="E5" s="6" t="s">
        <v>182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bookType xmlns="46df0ce7-9fa5-4404-8a82-57946f5fd57e" xsi:nil="true"/>
    <Templates xmlns="46df0ce7-9fa5-4404-8a82-57946f5fd57e" xsi:nil="true"/>
    <Has_Teacher_Only_SectionGroup xmlns="46df0ce7-9fa5-4404-8a82-57946f5fd57e" xsi:nil="true"/>
    <DefaultSectionNames xmlns="46df0ce7-9fa5-4404-8a82-57946f5fd57e" xsi:nil="true"/>
    <Teams_Channel_Section_Location xmlns="46df0ce7-9fa5-4404-8a82-57946f5fd57e" xsi:nil="true"/>
    <AppVersion xmlns="46df0ce7-9fa5-4404-8a82-57946f5fd57e" xsi:nil="true"/>
    <Owner xmlns="46df0ce7-9fa5-4404-8a82-57946f5fd57e">
      <UserInfo>
        <DisplayName/>
        <AccountId xsi:nil="true"/>
        <AccountType/>
      </UserInfo>
    </Owner>
    <Is_Collaboration_Space_Locked xmlns="46df0ce7-9fa5-4404-8a82-57946f5fd57e" xsi:nil="true"/>
    <_activity xmlns="46df0ce7-9fa5-4404-8a82-57946f5fd57e" xsi:nil="true"/>
    <TeamsChannelId xmlns="46df0ce7-9fa5-4404-8a82-57946f5fd57e" xsi:nil="true"/>
    <LMS_Mappings xmlns="46df0ce7-9fa5-4404-8a82-57946f5fd57e" xsi:nil="true"/>
    <IsNotebookLocked xmlns="46df0ce7-9fa5-4404-8a82-57946f5fd57e" xsi:nil="true"/>
    <FolderType xmlns="46df0ce7-9fa5-4404-8a82-57946f5fd57e" xsi:nil="true"/>
    <CultureName xmlns="46df0ce7-9fa5-4404-8a82-57946f5fd57e" xsi:nil="true"/>
    <Students xmlns="46df0ce7-9fa5-4404-8a82-57946f5fd57e">
      <UserInfo>
        <DisplayName/>
        <AccountId xsi:nil="true"/>
        <AccountType/>
      </UserInfo>
    </Students>
    <Self_Registration_Enabled xmlns="46df0ce7-9fa5-4404-8a82-57946f5fd57e" xsi:nil="true"/>
    <Invited_Students xmlns="46df0ce7-9fa5-4404-8a82-57946f5fd57e" xsi:nil="true"/>
    <Teachers xmlns="46df0ce7-9fa5-4404-8a82-57946f5fd57e">
      <UserInfo>
        <DisplayName/>
        <AccountId xsi:nil="true"/>
        <AccountType/>
      </UserInfo>
    </Teachers>
    <Student_Groups xmlns="46df0ce7-9fa5-4404-8a82-57946f5fd57e">
      <UserInfo>
        <DisplayName/>
        <AccountId xsi:nil="true"/>
        <AccountType/>
      </UserInfo>
    </Student_Groups>
    <Distribution_Groups xmlns="46df0ce7-9fa5-4404-8a82-57946f5fd57e" xsi:nil="true"/>
    <Math_Settings xmlns="46df0ce7-9fa5-4404-8a82-57946f5fd57e" xsi:nil="true"/>
    <Invited_Teachers xmlns="46df0ce7-9fa5-4404-8a82-57946f5fd57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1ADC6D0D6DD534F987A68198828F7AE" ma:contentTypeVersion="39" ma:contentTypeDescription="Create a new document." ma:contentTypeScope="" ma:versionID="c61d98ac40d6f8b66e3ae5e2aa6b39a2">
  <xsd:schema xmlns:xsd="http://www.w3.org/2001/XMLSchema" xmlns:xs="http://www.w3.org/2001/XMLSchema" xmlns:p="http://schemas.microsoft.com/office/2006/metadata/properties" xmlns:ns3="46df0ce7-9fa5-4404-8a82-57946f5fd57e" xmlns:ns4="1cab4861-3e3f-4ffb-bf7e-5da1d460f436" targetNamespace="http://schemas.microsoft.com/office/2006/metadata/properties" ma:root="true" ma:fieldsID="cdb5efe004c490488ab14b74bdc05992" ns3:_="" ns4:_="">
    <xsd:import namespace="46df0ce7-9fa5-4404-8a82-57946f5fd57e"/>
    <xsd:import namespace="1cab4861-3e3f-4ffb-bf7e-5da1d460f43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NotebookType" minOccurs="0"/>
                <xsd:element ref="ns3:FolderType" minOccurs="0"/>
                <xsd:element ref="ns3:CultureName" minOccurs="0"/>
                <xsd:element ref="ns3:AppVersion" minOccurs="0"/>
                <xsd:element ref="ns3:TeamsChannelId" minOccurs="0"/>
                <xsd:element ref="ns3:Owner" minOccurs="0"/>
                <xsd:element ref="ns3:Math_Settings" minOccurs="0"/>
                <xsd:element ref="ns3:DefaultSectionNames" minOccurs="0"/>
                <xsd:element ref="ns3:Templates" minOccurs="0"/>
                <xsd:element ref="ns3:Teachers" minOccurs="0"/>
                <xsd:element ref="ns3:Students" minOccurs="0"/>
                <xsd:element ref="ns3:Student_Groups" minOccurs="0"/>
                <xsd:element ref="ns3:Distribution_Groups" minOccurs="0"/>
                <xsd:element ref="ns3:LMS_Mappings" minOccurs="0"/>
                <xsd:element ref="ns3:Invited_Teachers" minOccurs="0"/>
                <xsd:element ref="ns3:Invited_Students" minOccurs="0"/>
                <xsd:element ref="ns3:Self_Registration_Enabled" minOccurs="0"/>
                <xsd:element ref="ns3:Has_Teacher_Only_SectionGroup" minOccurs="0"/>
                <xsd:element ref="ns3:Is_Collaboration_Space_Locked" minOccurs="0"/>
                <xsd:element ref="ns3:IsNotebookLocked" minOccurs="0"/>
                <xsd:element ref="ns3:Teams_Channel_Section_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df0ce7-9fa5-4404-8a82-57946f5fd5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NotebookType" ma:index="18" nillable="true" ma:displayName="Notebook Type" ma:internalName="NotebookType">
      <xsd:simpleType>
        <xsd:restriction base="dms:Text"/>
      </xsd:simpleType>
    </xsd:element>
    <xsd:element name="FolderType" ma:index="19" nillable="true" ma:displayName="Folder Type" ma:internalName="FolderType">
      <xsd:simpleType>
        <xsd:restriction base="dms:Text"/>
      </xsd:simpleType>
    </xsd:element>
    <xsd:element name="CultureName" ma:index="20" nillable="true" ma:displayName="Culture Name" ma:internalName="CultureName">
      <xsd:simpleType>
        <xsd:restriction base="dms:Text"/>
      </xsd:simpleType>
    </xsd:element>
    <xsd:element name="AppVersion" ma:index="21" nillable="true" ma:displayName="App Version" ma:internalName="AppVersion">
      <xsd:simpleType>
        <xsd:restriction base="dms:Text"/>
      </xsd:simpleType>
    </xsd:element>
    <xsd:element name="TeamsChannelId" ma:index="22" nillable="true" ma:displayName="Teams Channel Id" ma:internalName="TeamsChannelId">
      <xsd:simpleType>
        <xsd:restriction base="dms:Text"/>
      </xsd:simpleType>
    </xsd:element>
    <xsd:element name="Owner" ma:index="2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24" nillable="true" ma:displayName="Math Settings" ma:internalName="Math_Settings">
      <xsd:simpleType>
        <xsd:restriction base="dms:Text"/>
      </xsd:simpleType>
    </xsd:element>
    <xsd:element name="DefaultSectionNames" ma:index="25" nillable="true" ma:displayName="Default Section Names" ma:internalName="DefaultSectionNames">
      <xsd:simpleType>
        <xsd:restriction base="dms:Note">
          <xsd:maxLength value="255"/>
        </xsd:restriction>
      </xsd:simpleType>
    </xsd:element>
    <xsd:element name="Templates" ma:index="26" nillable="true" ma:displayName="Templates" ma:internalName="Templates">
      <xsd:simpleType>
        <xsd:restriction base="dms:Note">
          <xsd:maxLength value="255"/>
        </xsd:restriction>
      </xsd:simpleType>
    </xsd:element>
    <xsd:element name="Teachers" ma:index="27" nillable="true" ma:displayName="Teachers" ma:internalName="Teach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s" ma:index="28" nillable="true" ma:displayName="Students" ma:internalName="Student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_Groups" ma:index="29" nillable="true" ma:displayName="Student Groups" ma:internalName="Student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30" nillable="true" ma:displayName="Distribution Groups" ma:internalName="Distribution_Groups">
      <xsd:simpleType>
        <xsd:restriction base="dms:Note">
          <xsd:maxLength value="255"/>
        </xsd:restriction>
      </xsd:simpleType>
    </xsd:element>
    <xsd:element name="LMS_Mappings" ma:index="31" nillable="true" ma:displayName="LMS Mappings" ma:internalName="LMS_Mappings">
      <xsd:simpleType>
        <xsd:restriction base="dms:Note">
          <xsd:maxLength value="255"/>
        </xsd:restriction>
      </xsd:simpleType>
    </xsd:element>
    <xsd:element name="Invited_Teachers" ma:index="32" nillable="true" ma:displayName="Invited Teachers" ma:internalName="Invited_Teachers">
      <xsd:simpleType>
        <xsd:restriction base="dms:Note">
          <xsd:maxLength value="255"/>
        </xsd:restriction>
      </xsd:simpleType>
    </xsd:element>
    <xsd:element name="Invited_Students" ma:index="33" nillable="true" ma:displayName="Invited Students" ma:internalName="Invited_Students">
      <xsd:simpleType>
        <xsd:restriction base="dms:Note">
          <xsd:maxLength value="255"/>
        </xsd:restriction>
      </xsd:simpleType>
    </xsd:element>
    <xsd:element name="Self_Registration_Enabled" ma:index="34" nillable="true" ma:displayName="Self Registration Enabled" ma:internalName="Self_Registration_Enabled">
      <xsd:simpleType>
        <xsd:restriction base="dms:Boolean"/>
      </xsd:simpleType>
    </xsd:element>
    <xsd:element name="Has_Teacher_Only_SectionGroup" ma:index="35" nillable="true" ma:displayName="Has Teacher Only SectionGroup" ma:internalName="Has_Teacher_Only_SectionGroup">
      <xsd:simpleType>
        <xsd:restriction base="dms:Boolean"/>
      </xsd:simpleType>
    </xsd:element>
    <xsd:element name="Is_Collaboration_Space_Locked" ma:index="36" nillable="true" ma:displayName="Is Collaboration Space Locked" ma:internalName="Is_Collaboration_Space_Locked">
      <xsd:simpleType>
        <xsd:restriction base="dms:Boolean"/>
      </xsd:simpleType>
    </xsd:element>
    <xsd:element name="IsNotebookLocked" ma:index="37" nillable="true" ma:displayName="Is Notebook Locked" ma:internalName="IsNotebookLocked">
      <xsd:simpleType>
        <xsd:restriction base="dms:Boolean"/>
      </xsd:simpleType>
    </xsd:element>
    <xsd:element name="Teams_Channel_Section_Location" ma:index="38" nillable="true" ma:displayName="Teams Channel Section Location" ma:internalName="Teams_Channel_Section_Location">
      <xsd:simpleType>
        <xsd:restriction base="dms:Text"/>
      </xsd:simpleType>
    </xsd:element>
    <xsd:element name="MediaLengthInSeconds" ma:index="42" nillable="true" ma:displayName="MediaLengthInSeconds" ma:hidden="true" ma:internalName="MediaLengthInSeconds" ma:readOnly="true">
      <xsd:simpleType>
        <xsd:restriction base="dms:Unknown"/>
      </xsd:simpleType>
    </xsd:element>
    <xsd:element name="_activity" ma:index="43" nillable="true" ma:displayName="_activity" ma:hidden="true" ma:internalName="_activity">
      <xsd:simpleType>
        <xsd:restriction base="dms:Note"/>
      </xsd:simpleType>
    </xsd:element>
    <xsd:element name="MediaServiceObjectDetectorVersions" ma:index="44" nillable="true" ma:displayName="MediaServiceObjectDetectorVersions" ma:description="" ma:hidden="true" ma:indexed="true" ma:internalName="MediaServiceObjectDetectorVersions" ma:readOnly="true">
      <xsd:simpleType>
        <xsd:restriction base="dms:Text"/>
      </xsd:simpleType>
    </xsd:element>
    <xsd:element name="MediaServiceSystemTags" ma:index="45" nillable="true" ma:displayName="MediaServiceSystemTags" ma:hidden="true" ma:internalName="MediaServiceSystemTags" ma:readOnly="true">
      <xsd:simpleType>
        <xsd:restriction base="dms:Note"/>
      </xsd:simpleType>
    </xsd:element>
    <xsd:element name="MediaServiceSearchProperties" ma:index="4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ab4861-3e3f-4ffb-bf7e-5da1d460f436" elementFormDefault="qualified">
    <xsd:import namespace="http://schemas.microsoft.com/office/2006/documentManagement/types"/>
    <xsd:import namespace="http://schemas.microsoft.com/office/infopath/2007/PartnerControls"/>
    <xsd:element name="SharedWithUsers" ma:index="3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0" nillable="true" ma:displayName="Shared With Details" ma:internalName="SharedWithDetails" ma:readOnly="true">
      <xsd:simpleType>
        <xsd:restriction base="dms:Note">
          <xsd:maxLength value="255"/>
        </xsd:restriction>
      </xsd:simpleType>
    </xsd:element>
    <xsd:element name="SharingHintHash" ma:index="4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7825B2-3A3E-4AFB-A5A4-CFA3F1D81C29}">
  <ds:schemaRefs>
    <ds:schemaRef ds:uri="46df0ce7-9fa5-4404-8a82-57946f5fd57e"/>
    <ds:schemaRef ds:uri="http://schemas.microsoft.com/office/2006/documentManagement/types"/>
    <ds:schemaRef ds:uri="http://purl.org/dc/elements/1.1/"/>
    <ds:schemaRef ds:uri="http://www.w3.org/XML/1998/namespace"/>
    <ds:schemaRef ds:uri="http://purl.org/dc/dcmitype/"/>
    <ds:schemaRef ds:uri="http://schemas.microsoft.com/office/infopath/2007/PartnerControls"/>
    <ds:schemaRef ds:uri="1cab4861-3e3f-4ffb-bf7e-5da1d460f436"/>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7E15FE1B-B796-4145-9529-9938E93199D0}">
  <ds:schemaRefs>
    <ds:schemaRef ds:uri="http://schemas.microsoft.com/sharepoint/v3/contenttype/forms"/>
  </ds:schemaRefs>
</ds:datastoreItem>
</file>

<file path=customXml/itemProps3.xml><?xml version="1.0" encoding="utf-8"?>
<ds:datastoreItem xmlns:ds="http://schemas.openxmlformats.org/officeDocument/2006/customXml" ds:itemID="{605E2203-9E7E-4F82-BC59-A2750B3C91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df0ce7-9fa5-4404-8a82-57946f5fd57e"/>
    <ds:schemaRef ds:uri="1cab4861-3e3f-4ffb-bf7e-5da1d460f4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956884-10ad-40fa-863d-4f32c1e3a37a}" enabled="0" method="" siteId="{60956884-10ad-40fa-863d-4f32c1e3a37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Annual Records</vt:lpstr>
      <vt:lpstr>Philosophy Placement Record</vt:lpstr>
      <vt:lpstr>Law Placement Record</vt:lpstr>
      <vt:lpstr>Year Record</vt:lpstr>
      <vt:lpstr>Response Form</vt:lpstr>
      <vt:lpstr>Notes</vt:lpstr>
      <vt:lpstr>Current US PGR</vt:lpstr>
      <vt:lpstr>Current Global PGR</vt:lpstr>
      <vt:lpstr>Abbreviations</vt:lpstr>
      <vt:lpstr>Additional List of PhDs</vt:lpstr>
      <vt:lpstr>Warning Key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Grant Bailey</dc:creator>
  <cp:lastModifiedBy>Hersch, Gil</cp:lastModifiedBy>
  <dcterms:created xsi:type="dcterms:W3CDTF">2023-09-08T20:15:06Z</dcterms:created>
  <dcterms:modified xsi:type="dcterms:W3CDTF">2026-10-01T12:52:56Z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0x01010001ADC6D0D6DD534F987A68198828F7AE</vt:lpwstr>
  </property>
</Properties>
</file>